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385" activeTab="0"/>
  </bookViews>
  <sheets>
    <sheet name="Índice" sheetId="1" r:id="rId1"/>
    <sheet name="Diputaciones" sheetId="2" r:id="rId2"/>
    <sheet name="Ayuntamientos régimen cesion" sheetId="3" r:id="rId3"/>
  </sheets>
  <definedNames>
    <definedName name="_xlnm.Print_Area" localSheetId="2">'Ayuntamientos régimen cesion'!$A$3:$P$101</definedName>
    <definedName name="_xlnm.Print_Area" localSheetId="1">'Diputaciones'!$A$3:$T$61</definedName>
  </definedNames>
  <calcPr fullCalcOnLoad="1"/>
</workbook>
</file>

<file path=xl/sharedStrings.xml><?xml version="1.0" encoding="utf-8"?>
<sst xmlns="http://schemas.openxmlformats.org/spreadsheetml/2006/main" count="493" uniqueCount="303">
  <si>
    <t>Sistema de Financiación de Entidades Locales</t>
  </si>
  <si>
    <t>Ir a....</t>
  </si>
  <si>
    <t>Diputaciones y Entes Asimilados</t>
  </si>
  <si>
    <t>Ayuntamientos Régimen de Cesión</t>
  </si>
  <si>
    <t>IRPF</t>
  </si>
  <si>
    <t>IVA</t>
  </si>
  <si>
    <t>Productos Intermedios</t>
  </si>
  <si>
    <t xml:space="preserve">TOTAL  Impuestos Cedidos </t>
  </si>
  <si>
    <t>Fondo Complementario de Financiación</t>
  </si>
  <si>
    <t>TOTAL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</si>
  <si>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</si>
  <si>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</si>
  <si>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</si>
  <si>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</si>
  <si>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</si>
  <si>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</si>
  <si>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</si>
  <si>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</si>
  <si>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</si>
  <si>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(8)=(1) a (7)</t>
  </si>
  <si>
    <t>(11)</t>
  </si>
  <si>
    <t>(12)=(9)+(10+(11)</t>
  </si>
  <si>
    <t>(13)</t>
  </si>
  <si>
    <t>(15)</t>
  </si>
  <si>
    <t>(16)=(12)+(13)+(14)+(15)</t>
  </si>
  <si>
    <t>(17)=(8)+(16)</t>
  </si>
  <si>
    <t>Total 
Entrega a cuenta</t>
  </si>
  <si>
    <t>(13)=(8)+(12)</t>
  </si>
  <si>
    <t>Asistencia Sanitaria a pagar a Diputaciones</t>
  </si>
  <si>
    <t>Asistencia Sanitaria a pagar a CCAA</t>
  </si>
  <si>
    <t xml:space="preserve">Alcohol </t>
  </si>
  <si>
    <t>Labores Tabaco</t>
  </si>
  <si>
    <t>Hidrocarburos</t>
  </si>
  <si>
    <t>Albacete</t>
  </si>
  <si>
    <t>Alicante/Alacant</t>
  </si>
  <si>
    <t>Elche/Elx</t>
  </si>
  <si>
    <t>Torrevieja</t>
  </si>
  <si>
    <t>Almería</t>
  </si>
  <si>
    <t>Ávila</t>
  </si>
  <si>
    <t>Badajoz</t>
  </si>
  <si>
    <t>Palma de Mallorca</t>
  </si>
  <si>
    <t>Badalona</t>
  </si>
  <si>
    <t>Barcelona</t>
  </si>
  <si>
    <t>Hospitalet de Llobregat (L')</t>
  </si>
  <si>
    <t>Sabadell</t>
  </si>
  <si>
    <t>Sant Boi de Llobregat</t>
  </si>
  <si>
    <t>Santa Coloma de Gramenet</t>
  </si>
  <si>
    <t>Terrassa</t>
  </si>
  <si>
    <t>Burgos</t>
  </si>
  <si>
    <t>Cáceres</t>
  </si>
  <si>
    <t>Algeciras</t>
  </si>
  <si>
    <t>Cádiz</t>
  </si>
  <si>
    <t>San Fernando</t>
  </si>
  <si>
    <t>Ciudad Real</t>
  </si>
  <si>
    <t>Córdoba</t>
  </si>
  <si>
    <t>Coruña (A)</t>
  </si>
  <si>
    <t>Santiago de Compostela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</si>
  <si>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</si>
  <si>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</si>
  <si>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</si>
  <si>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</si>
  <si>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</si>
  <si>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</si>
  <si>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</si>
  <si>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</si>
  <si>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</si>
  <si>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</si>
  <si>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</si>
  <si>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Alcobendas</t>
  </si>
  <si>
    <t>Coslada</t>
  </si>
  <si>
    <t>Fuenlabrada</t>
  </si>
  <si>
    <t>Getafe</t>
  </si>
  <si>
    <t>Madrid</t>
  </si>
  <si>
    <t>Parla</t>
  </si>
  <si>
    <t>Málaga</t>
  </si>
  <si>
    <t>Marbella</t>
  </si>
  <si>
    <t>Cartagena</t>
  </si>
  <si>
    <t>Lorca</t>
  </si>
  <si>
    <t>Murcia</t>
  </si>
  <si>
    <t>Ourense</t>
  </si>
  <si>
    <t>Oviedo</t>
  </si>
  <si>
    <t>Palencia</t>
  </si>
  <si>
    <t>Palmas de Gran Canaria (Las)</t>
  </si>
  <si>
    <t>Telde</t>
  </si>
  <si>
    <t>Pontevedra</t>
  </si>
  <si>
    <t>Vigo</t>
  </si>
  <si>
    <t>Salamanca</t>
  </si>
  <si>
    <t>Santa Cruz de Tenerife</t>
  </si>
  <si>
    <t>Santander</t>
  </si>
  <si>
    <t>Segovia</t>
  </si>
  <si>
    <t>Dos Hermanas</t>
  </si>
  <si>
    <t>Sevilla</t>
  </si>
  <si>
    <t>Soria</t>
  </si>
  <si>
    <t>Reus</t>
  </si>
  <si>
    <t>Tarragona</t>
  </si>
  <si>
    <t>Teruel</t>
  </si>
  <si>
    <t>Toledo</t>
  </si>
  <si>
    <t>Valencia</t>
  </si>
  <si>
    <t>Valladolid</t>
  </si>
  <si>
    <t>Zamora</t>
  </si>
  <si>
    <t>Zaragoza</t>
  </si>
  <si>
    <t>Asturias</t>
  </si>
  <si>
    <t>Castellón/Castelló</t>
  </si>
  <si>
    <t>Fuerteventura</t>
  </si>
  <si>
    <t>Gran Canaria</t>
  </si>
  <si>
    <t>Lanzarote</t>
  </si>
  <si>
    <t>Mallorca</t>
  </si>
  <si>
    <t>Menorca</t>
  </si>
  <si>
    <t>Tenerife</t>
  </si>
  <si>
    <t>Valencia/València</t>
  </si>
  <si>
    <t>Código</t>
  </si>
  <si>
    <t xml:space="preserve">Compensación IAE </t>
  </si>
  <si>
    <t>Compensación Adicional IAE</t>
  </si>
  <si>
    <t>Entidad</t>
  </si>
  <si>
    <t>Alava</t>
  </si>
  <si>
    <t>Guipúzcoa</t>
  </si>
  <si>
    <t>Navarra</t>
  </si>
  <si>
    <t>Vizcaya</t>
  </si>
  <si>
    <t>Ceuta</t>
  </si>
  <si>
    <t>Melilla</t>
  </si>
  <si>
    <t>Ibiza</t>
  </si>
  <si>
    <t>Formentera</t>
  </si>
  <si>
    <t>(12)=(9)+(10)+(11)</t>
  </si>
  <si>
    <t>Orihuela</t>
  </si>
  <si>
    <t>Almeria</t>
  </si>
  <si>
    <t>Ejido (El)</t>
  </si>
  <si>
    <t>Avila</t>
  </si>
  <si>
    <t>Merida</t>
  </si>
  <si>
    <t>Mataro</t>
  </si>
  <si>
    <t>Caceres</t>
  </si>
  <si>
    <t>Cadiz</t>
  </si>
  <si>
    <t>Jerez De La Frontera</t>
  </si>
  <si>
    <t>Puerto De Santa Maria (El)</t>
  </si>
  <si>
    <t>Cordoba</t>
  </si>
  <si>
    <t>Jaen</t>
  </si>
  <si>
    <t>Leon</t>
  </si>
  <si>
    <t>Alcorcon</t>
  </si>
  <si>
    <t>Leganes</t>
  </si>
  <si>
    <t>Mostoles</t>
  </si>
  <si>
    <t>Malaga</t>
  </si>
  <si>
    <t>Aviles</t>
  </si>
  <si>
    <t>Gijon/Xixon</t>
  </si>
  <si>
    <t>Torrent</t>
  </si>
  <si>
    <t>San Cristobal de La Laguna</t>
  </si>
  <si>
    <t>Talavera de La Reina</t>
  </si>
  <si>
    <t>Torrejon de Ardoz</t>
  </si>
  <si>
    <t>Rozas de Madrid (Las)</t>
  </si>
  <si>
    <t>Pozuelo de Alarcon</t>
  </si>
  <si>
    <t>Alcala de Henares</t>
  </si>
  <si>
    <t>Castellon de La Plana</t>
  </si>
  <si>
    <t>Cornella de Llobregat</t>
  </si>
  <si>
    <t>Gandía</t>
  </si>
  <si>
    <t>Cerveza</t>
  </si>
  <si>
    <t>(14)</t>
  </si>
  <si>
    <t>TOTAL
(12) a (15)</t>
  </si>
  <si>
    <t>Gomera (La)</t>
  </si>
  <si>
    <t xml:space="preserve">Hierro (El) </t>
  </si>
  <si>
    <t xml:space="preserve">Palma (La)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</si>
  <si>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</si>
  <si>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</si>
  <si>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</si>
  <si>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</si>
  <si>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</si>
  <si>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</si>
  <si>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</si>
  <si>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</si>
  <si>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</si>
  <si>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000</t>
  </si>
  <si>
    <t>001</t>
  </si>
  <si>
    <t>002</t>
  </si>
  <si>
    <t>003</t>
  </si>
  <si>
    <t>004</t>
  </si>
  <si>
    <t>005</t>
  </si>
  <si>
    <t>006</t>
  </si>
  <si>
    <t>007</t>
  </si>
  <si>
    <t>012</t>
  </si>
  <si>
    <t>013</t>
  </si>
  <si>
    <t>014</t>
  </si>
  <si>
    <t>015</t>
  </si>
  <si>
    <t>016</t>
  </si>
  <si>
    <t>019</t>
  </si>
  <si>
    <t>020</t>
  </si>
  <si>
    <t>021</t>
  </si>
  <si>
    <t>023</t>
  </si>
  <si>
    <t>024</t>
  </si>
  <si>
    <t>026</t>
  </si>
  <si>
    <t>027</t>
  </si>
  <si>
    <t>028</t>
  </si>
  <si>
    <t>030</t>
  </si>
  <si>
    <t>031</t>
  </si>
  <si>
    <t>034</t>
  </si>
  <si>
    <t>037</t>
  </si>
  <si>
    <t>038</t>
  </si>
  <si>
    <t>040</t>
  </si>
  <si>
    <t>041</t>
  </si>
  <si>
    <t>044</t>
  </si>
  <si>
    <t>049</t>
  </si>
  <si>
    <t>050</t>
  </si>
  <si>
    <t>054</t>
  </si>
  <si>
    <t>065</t>
  </si>
  <si>
    <t>099</t>
  </si>
  <si>
    <t>083</t>
  </si>
  <si>
    <t>073</t>
  </si>
  <si>
    <t>059</t>
  </si>
  <si>
    <t>078</t>
  </si>
  <si>
    <t>079</t>
  </si>
  <si>
    <t>087</t>
  </si>
  <si>
    <t>089</t>
  </si>
  <si>
    <t>058</t>
  </si>
  <si>
    <t>074</t>
  </si>
  <si>
    <t>092</t>
  </si>
  <si>
    <t>067</t>
  </si>
  <si>
    <t>069</t>
  </si>
  <si>
    <t>057</t>
  </si>
  <si>
    <t>075</t>
  </si>
  <si>
    <t>091</t>
  </si>
  <si>
    <t>SECRETARÍA DE ESTADO DE ADMINISTRACIONES PÚBLICAS</t>
  </si>
  <si>
    <t>SECRETARÍA GENERAL DE COORDINACIÓN AUTONÓMICA Y LOCAL</t>
  </si>
  <si>
    <t>Subdirección General de Estudios y Financiación de Entidades Locales</t>
  </si>
  <si>
    <t>133</t>
  </si>
  <si>
    <t>Roquetas de Mar</t>
  </si>
  <si>
    <t>902</t>
  </si>
  <si>
    <t>101</t>
  </si>
  <si>
    <t>113</t>
  </si>
  <si>
    <t>Manresa</t>
  </si>
  <si>
    <t>121</t>
  </si>
  <si>
    <t>187</t>
  </si>
  <si>
    <t>200</t>
  </si>
  <si>
    <t>205</t>
  </si>
  <si>
    <t>Sant Cugat del Vallès</t>
  </si>
  <si>
    <t>245</t>
  </si>
  <si>
    <t>279</t>
  </si>
  <si>
    <t>10</t>
  </si>
  <si>
    <t>11</t>
  </si>
  <si>
    <t>Chiclana de la Frontera</t>
  </si>
  <si>
    <t>12</t>
  </si>
  <si>
    <t>13</t>
  </si>
  <si>
    <t>14</t>
  </si>
  <si>
    <t>15</t>
  </si>
  <si>
    <t>16</t>
  </si>
  <si>
    <t>17</t>
  </si>
  <si>
    <t>18</t>
  </si>
  <si>
    <t>19</t>
  </si>
  <si>
    <t>130</t>
  </si>
  <si>
    <t>21</t>
  </si>
  <si>
    <t>22</t>
  </si>
  <si>
    <t>125</t>
  </si>
  <si>
    <t>23</t>
  </si>
  <si>
    <t>24</t>
  </si>
  <si>
    <t>25</t>
  </si>
  <si>
    <t>120</t>
  </si>
  <si>
    <t>26</t>
  </si>
  <si>
    <t>27</t>
  </si>
  <si>
    <t>28</t>
  </si>
  <si>
    <t>106</t>
  </si>
  <si>
    <t>115</t>
  </si>
  <si>
    <t>127</t>
  </si>
  <si>
    <t>134</t>
  </si>
  <si>
    <t>San Sebastián de los Reyes</t>
  </si>
  <si>
    <t>148</t>
  </si>
  <si>
    <t>29</t>
  </si>
  <si>
    <t>070</t>
  </si>
  <si>
    <t>Mijas</t>
  </si>
  <si>
    <t>094</t>
  </si>
  <si>
    <t>Vélez-Málaga</t>
  </si>
  <si>
    <t>30</t>
  </si>
  <si>
    <t>32</t>
  </si>
  <si>
    <t>33</t>
  </si>
  <si>
    <t>34</t>
  </si>
  <si>
    <t>35</t>
  </si>
  <si>
    <t>36</t>
  </si>
  <si>
    <t>37</t>
  </si>
  <si>
    <t>274</t>
  </si>
  <si>
    <t>38</t>
  </si>
  <si>
    <t>Arona</t>
  </si>
  <si>
    <t>39</t>
  </si>
  <si>
    <t>40</t>
  </si>
  <si>
    <t>194</t>
  </si>
  <si>
    <t>41</t>
  </si>
  <si>
    <t>42</t>
  </si>
  <si>
    <t>173</t>
  </si>
  <si>
    <t>43</t>
  </si>
  <si>
    <t>123</t>
  </si>
  <si>
    <t>44</t>
  </si>
  <si>
    <t>216</t>
  </si>
  <si>
    <t>45</t>
  </si>
  <si>
    <t>165</t>
  </si>
  <si>
    <t>168</t>
  </si>
  <si>
    <t>46</t>
  </si>
  <si>
    <t>131</t>
  </si>
  <si>
    <t>244</t>
  </si>
  <si>
    <t>250</t>
  </si>
  <si>
    <t>47</t>
  </si>
  <si>
    <t>186</t>
  </si>
  <si>
    <t>49</t>
  </si>
  <si>
    <t>275</t>
  </si>
  <si>
    <t>50</t>
  </si>
  <si>
    <t>297</t>
  </si>
  <si>
    <t>FCF</t>
  </si>
  <si>
    <t>Entidades Art. 145 LHL y Ceuta y Melilla</t>
  </si>
  <si>
    <t xml:space="preserve">Entregas a cuenta anuales 2014. Ayuntamientos Cesión y Diputaciones.
</t>
  </si>
  <si>
    <t>ENTREGAS A CUENTA  PARA EL AÑO 2014
 IMPORTES ANUALES</t>
  </si>
  <si>
    <t>ENTREGAS A CUENTA PARA EL AÑO 2014
 IMPORTES ANUALES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</si>
</sst>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0.00000"/>
    <numFmt numFmtId="166" formatCode="#,##0.0000"/>
    <numFmt numFmtId="167" formatCode="00"/>
    <numFmt numFmtId="168" formatCode="000"/>
    <numFmt numFmtId="169" formatCode="0.000000000"/>
    <numFmt numFmtId="170" formatCode="0.0"/>
    <numFmt numFmtId="171" formatCode="0.000"/>
    <numFmt numFmtId="172" formatCode="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1010C0A]#,##0.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0000"/>
    <numFmt numFmtId="183" formatCode="#,##0_);\(#,##0\)"/>
    <numFmt numFmtId="184" formatCode="#,##0.000"/>
  </numFmts>
  <fonts count="5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b/>
      <sz val="20"/>
      <name val="Lucida Console"/>
      <family val="3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Arial"/>
      <family val="0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sz val="9"/>
      <name val="Verdana"/>
      <family val="2"/>
    </font>
    <font>
      <sz val="24"/>
      <name val="Arial Narrow"/>
      <family val="2"/>
    </font>
    <font>
      <b/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4" fontId="2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4" fontId="1" fillId="34" borderId="15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35" borderId="16" xfId="0" applyFont="1" applyFill="1" applyBorder="1" applyAlignment="1" applyProtection="1">
      <alignment horizontal="left"/>
      <protection/>
    </xf>
    <xf numFmtId="1" fontId="2" fillId="35" borderId="17" xfId="0" applyNumberFormat="1" applyFont="1" applyFill="1" applyBorder="1" applyAlignment="1">
      <alignment vertical="center"/>
    </xf>
    <xf numFmtId="0" fontId="2" fillId="35" borderId="17" xfId="0" applyFont="1" applyFill="1" applyBorder="1" applyAlignment="1" applyProtection="1">
      <alignment horizontal="left"/>
      <protection/>
    </xf>
    <xf numFmtId="1" fontId="3" fillId="35" borderId="17" xfId="0" applyNumberFormat="1" applyFont="1" applyFill="1" applyBorder="1" applyAlignment="1">
      <alignment vertical="center"/>
    </xf>
    <xf numFmtId="0" fontId="2" fillId="35" borderId="18" xfId="0" applyFont="1" applyFill="1" applyBorder="1" applyAlignment="1" applyProtection="1">
      <alignment horizontal="left"/>
      <protection/>
    </xf>
    <xf numFmtId="4" fontId="1" fillId="33" borderId="14" xfId="0" applyNumberFormat="1" applyFont="1" applyFill="1" applyBorder="1" applyAlignment="1">
      <alignment vertical="center"/>
    </xf>
    <xf numFmtId="4" fontId="1" fillId="0" borderId="12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 quotePrefix="1">
      <alignment horizontal="center" vertical="center" wrapText="1"/>
    </xf>
    <xf numFmtId="0" fontId="7" fillId="0" borderId="20" xfId="0" applyFont="1" applyBorder="1" applyAlignment="1" quotePrefix="1">
      <alignment horizontal="center" vertical="center" wrapText="1"/>
    </xf>
    <xf numFmtId="4" fontId="7" fillId="0" borderId="20" xfId="0" applyNumberFormat="1" applyFont="1" applyBorder="1" applyAlignment="1" quotePrefix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4" fontId="7" fillId="0" borderId="21" xfId="0" applyNumberFormat="1" applyFont="1" applyBorder="1" applyAlignment="1" quotePrefix="1">
      <alignment horizontal="center" vertical="center" wrapText="1"/>
    </xf>
    <xf numFmtId="4" fontId="7" fillId="37" borderId="2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2" fillId="38" borderId="23" xfId="0" applyNumberFormat="1" applyFont="1" applyFill="1" applyBorder="1" applyAlignment="1">
      <alignment vertical="center"/>
    </xf>
    <xf numFmtId="4" fontId="1" fillId="39" borderId="12" xfId="0" applyNumberFormat="1" applyFont="1" applyFill="1" applyBorder="1" applyAlignment="1">
      <alignment horizontal="center" vertical="center" wrapText="1"/>
    </xf>
    <xf numFmtId="4" fontId="7" fillId="39" borderId="20" xfId="0" applyNumberFormat="1" applyFont="1" applyFill="1" applyBorder="1" applyAlignment="1" quotePrefix="1">
      <alignment horizontal="center" vertical="center" wrapText="1"/>
    </xf>
    <xf numFmtId="4" fontId="2" fillId="38" borderId="13" xfId="0" applyNumberFormat="1" applyFont="1" applyFill="1" applyBorder="1" applyAlignment="1">
      <alignment/>
    </xf>
    <xf numFmtId="4" fontId="1" fillId="40" borderId="15" xfId="0" applyNumberFormat="1" applyFont="1" applyFill="1" applyBorder="1" applyAlignment="1">
      <alignment/>
    </xf>
    <xf numFmtId="4" fontId="8" fillId="41" borderId="24" xfId="0" applyNumberFormat="1" applyFont="1" applyFill="1" applyBorder="1" applyAlignment="1" quotePrefix="1">
      <alignment horizontal="center" vertical="center" wrapText="1"/>
    </xf>
    <xf numFmtId="1" fontId="2" fillId="35" borderId="25" xfId="0" applyNumberFormat="1" applyFont="1" applyFill="1" applyBorder="1" applyAlignment="1">
      <alignment horizontal="left" vertical="center"/>
    </xf>
    <xf numFmtId="4" fontId="2" fillId="34" borderId="12" xfId="0" applyNumberFormat="1" applyFont="1" applyFill="1" applyBorder="1" applyAlignment="1">
      <alignment/>
    </xf>
    <xf numFmtId="0" fontId="0" fillId="42" borderId="0" xfId="0" applyFill="1" applyBorder="1" applyAlignment="1">
      <alignment/>
    </xf>
    <xf numFmtId="0" fontId="11" fillId="0" borderId="0" xfId="0" applyFont="1" applyAlignment="1">
      <alignment/>
    </xf>
    <xf numFmtId="0" fontId="0" fillId="36" borderId="0" xfId="0" applyFill="1" applyBorder="1" applyAlignment="1">
      <alignment/>
    </xf>
    <xf numFmtId="0" fontId="11" fillId="42" borderId="0" xfId="0" applyFont="1" applyFill="1" applyBorder="1" applyAlignment="1">
      <alignment/>
    </xf>
    <xf numFmtId="0" fontId="14" fillId="42" borderId="0" xfId="0" applyFont="1" applyFill="1" applyBorder="1" applyAlignment="1">
      <alignment/>
    </xf>
    <xf numFmtId="0" fontId="14" fillId="36" borderId="0" xfId="0" applyFont="1" applyFill="1" applyBorder="1" applyAlignment="1">
      <alignment horizontal="centerContinuous"/>
    </xf>
    <xf numFmtId="49" fontId="14" fillId="36" borderId="0" xfId="0" applyNumberFormat="1" applyFont="1" applyFill="1" applyBorder="1" applyAlignment="1">
      <alignment horizontal="centerContinuous"/>
    </xf>
    <xf numFmtId="0" fontId="14" fillId="36" borderId="0" xfId="0" applyFont="1" applyFill="1" applyBorder="1" applyAlignment="1">
      <alignment/>
    </xf>
    <xf numFmtId="0" fontId="14" fillId="43" borderId="0" xfId="0" applyFont="1" applyFill="1" applyBorder="1" applyAlignment="1">
      <alignment/>
    </xf>
    <xf numFmtId="0" fontId="0" fillId="43" borderId="0" xfId="0" applyFill="1" applyBorder="1" applyAlignment="1">
      <alignment/>
    </xf>
    <xf numFmtId="0" fontId="17" fillId="43" borderId="0" xfId="0" applyFont="1" applyFill="1" applyBorder="1" applyAlignment="1">
      <alignment/>
    </xf>
    <xf numFmtId="0" fontId="18" fillId="43" borderId="0" xfId="0" applyFont="1" applyFill="1" applyBorder="1" applyAlignment="1">
      <alignment/>
    </xf>
    <xf numFmtId="0" fontId="19" fillId="43" borderId="0" xfId="0" applyFont="1" applyFill="1" applyBorder="1" applyAlignment="1">
      <alignment/>
    </xf>
    <xf numFmtId="0" fontId="0" fillId="43" borderId="0" xfId="0" applyFill="1" applyAlignment="1">
      <alignment/>
    </xf>
    <xf numFmtId="0" fontId="21" fillId="43" borderId="0" xfId="45" applyFont="1" applyFill="1" applyBorder="1" applyAlignment="1" applyProtection="1">
      <alignment/>
      <protection/>
    </xf>
    <xf numFmtId="0" fontId="20" fillId="43" borderId="0" xfId="45" applyFont="1" applyFill="1" applyAlignment="1" applyProtection="1">
      <alignment/>
      <protection/>
    </xf>
    <xf numFmtId="4" fontId="1" fillId="0" borderId="12" xfId="0" applyNumberFormat="1" applyFont="1" applyFill="1" applyBorder="1" applyAlignment="1">
      <alignment horizontal="center" vertical="center" wrapText="1"/>
    </xf>
    <xf numFmtId="49" fontId="2" fillId="35" borderId="25" xfId="55" applyNumberFormat="1" applyFont="1" applyFill="1" applyBorder="1" applyAlignment="1">
      <alignment horizontal="right"/>
      <protection/>
    </xf>
    <xf numFmtId="49" fontId="2" fillId="35" borderId="13" xfId="55" applyNumberFormat="1" applyFont="1" applyFill="1" applyBorder="1" applyAlignment="1">
      <alignment horizontal="right"/>
      <protection/>
    </xf>
    <xf numFmtId="49" fontId="2" fillId="35" borderId="26" xfId="55" applyNumberFormat="1" applyFont="1" applyFill="1" applyBorder="1" applyAlignment="1">
      <alignment horizontal="right"/>
      <protection/>
    </xf>
    <xf numFmtId="49" fontId="2" fillId="35" borderId="27" xfId="55" applyNumberFormat="1" applyFont="1" applyFill="1" applyBorder="1" applyAlignment="1">
      <alignment horizontal="right"/>
      <protection/>
    </xf>
    <xf numFmtId="49" fontId="2" fillId="35" borderId="25" xfId="0" applyNumberFormat="1" applyFont="1" applyFill="1" applyBorder="1" applyAlignment="1">
      <alignment horizontal="right" vertical="center"/>
    </xf>
    <xf numFmtId="49" fontId="2" fillId="35" borderId="13" xfId="0" applyNumberFormat="1" applyFont="1" applyFill="1" applyBorder="1" applyAlignment="1">
      <alignment horizontal="right" vertical="center"/>
    </xf>
    <xf numFmtId="0" fontId="12" fillId="36" borderId="0" xfId="0" applyFont="1" applyFill="1" applyBorder="1" applyAlignment="1">
      <alignment vertical="top" wrapText="1"/>
    </xf>
    <xf numFmtId="0" fontId="0" fillId="36" borderId="0" xfId="0" applyFill="1" applyAlignment="1">
      <alignment/>
    </xf>
    <xf numFmtId="0" fontId="0" fillId="36" borderId="0" xfId="0" applyFill="1" applyAlignment="1">
      <alignment vertical="top" wrapText="1"/>
    </xf>
    <xf numFmtId="0" fontId="13" fillId="36" borderId="0" xfId="0" applyFont="1" applyFill="1" applyBorder="1" applyAlignment="1">
      <alignment horizontal="left"/>
    </xf>
    <xf numFmtId="0" fontId="13" fillId="36" borderId="0" xfId="0" applyFont="1" applyFill="1" applyBorder="1" applyAlignment="1">
      <alignment horizontal="left" wrapText="1"/>
    </xf>
    <xf numFmtId="4" fontId="2" fillId="0" borderId="11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0" fillId="43" borderId="0" xfId="45" applyFont="1" applyFill="1" applyAlignment="1" applyProtection="1">
      <alignment/>
      <protection/>
    </xf>
    <xf numFmtId="0" fontId="4" fillId="43" borderId="0" xfId="45" applyFill="1" applyAlignment="1" applyProtection="1">
      <alignment/>
      <protection/>
    </xf>
    <xf numFmtId="0" fontId="15" fillId="36" borderId="0" xfId="0" applyFont="1" applyFill="1" applyBorder="1" applyAlignment="1">
      <alignment horizontal="center" wrapText="1"/>
    </xf>
    <xf numFmtId="0" fontId="16" fillId="36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36" borderId="0" xfId="0" applyFont="1" applyFill="1" applyAlignment="1">
      <alignment horizontal="left" vertical="center"/>
    </xf>
    <xf numFmtId="0" fontId="0" fillId="36" borderId="0" xfId="0" applyFill="1" applyAlignment="1">
      <alignment horizontal="left" vertical="center"/>
    </xf>
    <xf numFmtId="0" fontId="22" fillId="36" borderId="0" xfId="0" applyFont="1" applyFill="1" applyAlignment="1">
      <alignment horizontal="left" vertical="center" wrapText="1"/>
    </xf>
    <xf numFmtId="0" fontId="0" fillId="36" borderId="0" xfId="0" applyFill="1" applyAlignment="1">
      <alignment horizontal="left" vertical="center" wrapText="1"/>
    </xf>
    <xf numFmtId="0" fontId="10" fillId="36" borderId="0" xfId="0" applyFont="1" applyFill="1" applyAlignment="1">
      <alignment horizontal="left" vertical="center" wrapText="1"/>
    </xf>
    <xf numFmtId="0" fontId="10" fillId="36" borderId="0" xfId="0" applyFont="1" applyFill="1" applyAlignment="1">
      <alignment horizontal="left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horizontal="center" vertical="center"/>
    </xf>
    <xf numFmtId="4" fontId="1" fillId="37" borderId="32" xfId="0" applyNumberFormat="1" applyFont="1" applyFill="1" applyBorder="1" applyAlignment="1">
      <alignment horizontal="center" vertical="center" wrapText="1"/>
    </xf>
    <xf numFmtId="4" fontId="1" fillId="37" borderId="33" xfId="0" applyNumberFormat="1" applyFont="1" applyFill="1" applyBorder="1" applyAlignment="1">
      <alignment horizontal="center" vertical="center" wrapText="1"/>
    </xf>
    <xf numFmtId="0" fontId="1" fillId="44" borderId="34" xfId="0" applyFont="1" applyFill="1" applyBorder="1" applyAlignment="1">
      <alignment horizontal="center" vertical="center" wrapText="1"/>
    </xf>
    <xf numFmtId="0" fontId="1" fillId="44" borderId="35" xfId="0" applyFont="1" applyFill="1" applyBorder="1" applyAlignment="1">
      <alignment horizontal="center" vertical="center" wrapText="1"/>
    </xf>
    <xf numFmtId="0" fontId="1" fillId="44" borderId="36" xfId="0" applyFont="1" applyFill="1" applyBorder="1" applyAlignment="1">
      <alignment horizontal="center" vertical="center" wrapText="1"/>
    </xf>
    <xf numFmtId="0" fontId="1" fillId="44" borderId="37" xfId="0" applyFont="1" applyFill="1" applyBorder="1" applyAlignment="1">
      <alignment horizontal="center" vertical="center" wrapText="1"/>
    </xf>
    <xf numFmtId="0" fontId="1" fillId="44" borderId="38" xfId="0" applyFont="1" applyFill="1" applyBorder="1" applyAlignment="1">
      <alignment horizontal="center" vertical="center" wrapText="1"/>
    </xf>
    <xf numFmtId="0" fontId="1" fillId="44" borderId="39" xfId="0" applyFont="1" applyFill="1" applyBorder="1" applyAlignment="1">
      <alignment horizontal="center" vertical="center" wrapText="1"/>
    </xf>
    <xf numFmtId="0" fontId="1" fillId="44" borderId="40" xfId="0" applyFont="1" applyFill="1" applyBorder="1" applyAlignment="1">
      <alignment horizontal="center" vertical="center" wrapText="1"/>
    </xf>
    <xf numFmtId="0" fontId="1" fillId="44" borderId="41" xfId="0" applyFont="1" applyFill="1" applyBorder="1" applyAlignment="1">
      <alignment horizontal="center" vertical="center" wrapText="1"/>
    </xf>
    <xf numFmtId="0" fontId="1" fillId="44" borderId="42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6" fillId="41" borderId="44" xfId="0" applyNumberFormat="1" applyFont="1" applyFill="1" applyBorder="1" applyAlignment="1">
      <alignment horizontal="center" vertical="center" wrapText="1"/>
    </xf>
    <xf numFmtId="4" fontId="6" fillId="41" borderId="15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" fontId="24" fillId="34" borderId="0" xfId="0" applyNumberFormat="1" applyFont="1" applyFill="1" applyAlignment="1">
      <alignment horizontal="center" vertical="center" wrapText="1"/>
    </xf>
    <xf numFmtId="4" fontId="2" fillId="34" borderId="0" xfId="0" applyNumberFormat="1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Libr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h.es/" TargetMode="External" /><Relationship Id="rId3" Type="http://schemas.openxmlformats.org/officeDocument/2006/relationships/hyperlink" Target="http://www.meh.es/" TargetMode="External" /><Relationship Id="rId4" Type="http://schemas.openxmlformats.org/officeDocument/2006/relationships/hyperlink" Target="http://www.meh.es/" TargetMode="External" /><Relationship Id="rId5" Type="http://schemas.openxmlformats.org/officeDocument/2006/relationships/hyperlink" Target="http://www.meh.es/" TargetMode="External" /><Relationship Id="rId6" Type="http://schemas.openxmlformats.org/officeDocument/2006/relationships/image" Target="../media/image2.png" /><Relationship Id="rId7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Picture 1" descr="http://www.meh.es/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2" name="Picture 3" descr="http://www.meh.es/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752475</xdr:colOff>
      <xdr:row>4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71450"/>
          <a:ext cx="23907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</xdr:row>
      <xdr:rowOff>0</xdr:rowOff>
    </xdr:from>
    <xdr:to>
      <xdr:col>4</xdr:col>
      <xdr:colOff>619125</xdr:colOff>
      <xdr:row>4</xdr:row>
      <xdr:rowOff>171450</xdr:rowOff>
    </xdr:to>
    <xdr:pic>
      <xdr:nvPicPr>
        <xdr:cNvPr id="4" name="Picture 5" descr="Copia de 2011-Web-HaciendaA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61925"/>
          <a:ext cx="3019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B1:N20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11.28125" style="38" customWidth="1"/>
    <col min="2" max="2" width="11.421875" style="38" customWidth="1"/>
    <col min="3" max="3" width="13.140625" style="38" customWidth="1"/>
    <col min="4" max="4" width="11.57421875" style="38" customWidth="1"/>
    <col min="5" max="5" width="10.57421875" style="38" customWidth="1"/>
    <col min="6" max="6" width="12.421875" style="38" customWidth="1"/>
    <col min="7" max="8" width="12.8515625" style="38" customWidth="1"/>
    <col min="9" max="11" width="11.421875" style="38" customWidth="1"/>
    <col min="12" max="12" width="13.421875" style="38" customWidth="1"/>
    <col min="13" max="13" width="7.00390625" style="38" customWidth="1"/>
    <col min="14" max="14" width="51.421875" style="38" customWidth="1"/>
    <col min="15" max="16384" width="11.421875" style="38" customWidth="1"/>
  </cols>
  <sheetData>
    <row r="1" spans="13:14" ht="12.75">
      <c r="M1" s="39"/>
      <c r="N1" s="39"/>
    </row>
    <row r="2" spans="2:14" ht="12.75">
      <c r="B2" s="40"/>
      <c r="C2" s="40"/>
      <c r="D2" s="40"/>
      <c r="E2" s="61"/>
      <c r="F2" s="61"/>
      <c r="G2" s="74"/>
      <c r="H2" s="75"/>
      <c r="I2" s="75"/>
      <c r="J2" s="75"/>
      <c r="K2" s="75"/>
      <c r="M2" s="41"/>
      <c r="N2" s="41"/>
    </row>
    <row r="3" spans="2:11" ht="12.75" customHeight="1">
      <c r="B3" s="40"/>
      <c r="C3" s="40"/>
      <c r="D3" s="40"/>
      <c r="E3" s="62"/>
      <c r="F3" s="63"/>
      <c r="G3" s="76" t="s">
        <v>216</v>
      </c>
      <c r="H3" s="77"/>
      <c r="I3" s="77"/>
      <c r="J3" s="77"/>
      <c r="K3" s="77"/>
    </row>
    <row r="4" spans="2:11" ht="12.75" customHeight="1">
      <c r="B4" s="40"/>
      <c r="C4" s="40"/>
      <c r="D4" s="40"/>
      <c r="E4" s="64"/>
      <c r="F4" s="65"/>
      <c r="G4" s="78" t="s">
        <v>217</v>
      </c>
      <c r="H4" s="78"/>
      <c r="I4" s="78"/>
      <c r="J4" s="78"/>
      <c r="K4" s="78"/>
    </row>
    <row r="5" spans="2:11" ht="16.5" customHeight="1">
      <c r="B5" s="40"/>
      <c r="C5" s="40"/>
      <c r="D5" s="40"/>
      <c r="E5" s="40"/>
      <c r="F5" s="61"/>
      <c r="G5" s="79" t="s">
        <v>218</v>
      </c>
      <c r="H5" s="79"/>
      <c r="I5" s="79"/>
      <c r="J5" s="79"/>
      <c r="K5" s="79"/>
    </row>
    <row r="6" spans="2:11" s="42" customFormat="1" ht="25.5">
      <c r="B6" s="43"/>
      <c r="C6" s="43"/>
      <c r="D6" s="43"/>
      <c r="E6" s="43"/>
      <c r="F6" s="44"/>
      <c r="G6" s="44"/>
      <c r="H6" s="44"/>
      <c r="I6" s="43"/>
      <c r="J6" s="43"/>
      <c r="K6" s="43"/>
    </row>
    <row r="7" spans="2:11" s="42" customFormat="1" ht="26.25">
      <c r="B7" s="71" t="s">
        <v>0</v>
      </c>
      <c r="C7" s="71"/>
      <c r="D7" s="71"/>
      <c r="E7" s="71"/>
      <c r="F7" s="71"/>
      <c r="G7" s="71"/>
      <c r="H7" s="71"/>
      <c r="I7" s="71"/>
      <c r="J7" s="71"/>
      <c r="K7" s="71"/>
    </row>
    <row r="8" spans="2:11" s="42" customFormat="1" ht="46.5" customHeight="1">
      <c r="B8" s="72" t="s">
        <v>300</v>
      </c>
      <c r="C8" s="73"/>
      <c r="D8" s="73"/>
      <c r="E8" s="73"/>
      <c r="F8" s="73"/>
      <c r="G8" s="73"/>
      <c r="H8" s="73"/>
      <c r="I8" s="73"/>
      <c r="J8" s="73"/>
      <c r="K8" s="73"/>
    </row>
    <row r="9" spans="2:11" s="42" customFormat="1" ht="25.5"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2:11" s="42" customFormat="1" ht="25.5"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2:11" ht="12.75"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2:11" ht="18">
      <c r="B12" s="48" t="s">
        <v>1</v>
      </c>
      <c r="C12" s="49"/>
      <c r="D12" s="49"/>
      <c r="E12" s="49"/>
      <c r="F12" s="49"/>
      <c r="G12" s="49"/>
      <c r="H12" s="50"/>
      <c r="I12" s="50"/>
      <c r="J12" s="50"/>
      <c r="K12" s="47"/>
    </row>
    <row r="13" spans="2:11" ht="15.75">
      <c r="B13" s="49"/>
      <c r="C13" s="69" t="s">
        <v>2</v>
      </c>
      <c r="D13" s="70"/>
      <c r="E13" s="70"/>
      <c r="F13" s="70"/>
      <c r="G13" s="70"/>
      <c r="H13" s="51"/>
      <c r="I13" s="51"/>
      <c r="J13" s="52"/>
      <c r="K13" s="47"/>
    </row>
    <row r="14" spans="2:11" ht="15">
      <c r="B14" s="49"/>
      <c r="C14" s="49"/>
      <c r="D14" s="49"/>
      <c r="E14" s="49"/>
      <c r="F14" s="49"/>
      <c r="G14" s="49"/>
      <c r="H14" s="50"/>
      <c r="I14" s="50"/>
      <c r="J14" s="50"/>
      <c r="K14" s="47"/>
    </row>
    <row r="15" spans="2:11" ht="15.75">
      <c r="B15" s="49"/>
      <c r="C15" s="53" t="s">
        <v>3</v>
      </c>
      <c r="D15" s="53"/>
      <c r="E15" s="51"/>
      <c r="F15" s="49"/>
      <c r="G15" s="49"/>
      <c r="H15" s="50"/>
      <c r="I15" s="50"/>
      <c r="J15" s="50"/>
      <c r="K15" s="47"/>
    </row>
    <row r="16" spans="2:11" ht="15">
      <c r="B16" s="49"/>
      <c r="C16" s="49"/>
      <c r="D16" s="49"/>
      <c r="E16" s="49"/>
      <c r="F16" s="49"/>
      <c r="G16" s="49"/>
      <c r="H16" s="50"/>
      <c r="I16" s="50"/>
      <c r="J16" s="50"/>
      <c r="K16" s="47"/>
    </row>
    <row r="17" spans="2:11" ht="15">
      <c r="B17" s="49"/>
      <c r="C17" s="47"/>
      <c r="D17" s="51"/>
      <c r="E17" s="49"/>
      <c r="F17" s="49"/>
      <c r="G17" s="50"/>
      <c r="H17" s="50"/>
      <c r="I17" s="50"/>
      <c r="J17" s="47"/>
      <c r="K17" s="47"/>
    </row>
    <row r="18" spans="2:11" ht="12.75"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2:11" ht="12.75"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2:11" ht="12.75"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ht="42" customHeight="1"/>
  </sheetData>
  <sheetProtection/>
  <mergeCells count="7">
    <mergeCell ref="C13:G13"/>
    <mergeCell ref="B7:K7"/>
    <mergeCell ref="B8:K8"/>
    <mergeCell ref="G2:K2"/>
    <mergeCell ref="G3:K3"/>
    <mergeCell ref="G4:K4"/>
    <mergeCell ref="G5:K5"/>
  </mergeCells>
  <hyperlinks>
    <hyperlink ref="C13:G13" location="Diputaciones!A1" display="Total entregas a cuenta"/>
    <hyperlink ref="C15:D15" location="'Participación por Variables'!A1" display="Participación por variables"/>
    <hyperlink ref="C15" location="'Ayuntamientos régimen cesion'!A1" display="Ayuntamientos Régimen de Cesión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81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B1" sqref="B1"/>
    </sheetView>
  </sheetViews>
  <sheetFormatPr defaultColWidth="11.421875" defaultRowHeight="12.75"/>
  <cols>
    <col min="1" max="2" width="4.57421875" style="9" customWidth="1"/>
    <col min="3" max="3" width="19.28125" style="3" bestFit="1" customWidth="1"/>
    <col min="4" max="5" width="12.7109375" style="3" bestFit="1" customWidth="1"/>
    <col min="6" max="6" width="10.140625" style="3" bestFit="1" customWidth="1"/>
    <col min="7" max="7" width="10.140625" style="3" customWidth="1"/>
    <col min="8" max="8" width="9.7109375" style="3" customWidth="1"/>
    <col min="9" max="10" width="11.7109375" style="3" customWidth="1"/>
    <col min="11" max="11" width="11.7109375" style="6" customWidth="1"/>
    <col min="12" max="12" width="13.7109375" style="3" bestFit="1" customWidth="1"/>
    <col min="13" max="13" width="12.57421875" style="3" customWidth="1"/>
    <col min="14" max="14" width="13.28125" style="3" customWidth="1"/>
    <col min="15" max="15" width="13.00390625" style="3" bestFit="1" customWidth="1"/>
    <col min="16" max="18" width="11.7109375" style="3" customWidth="1"/>
    <col min="19" max="19" width="13.28125" style="6" customWidth="1"/>
    <col min="20" max="20" width="13.00390625" style="3" bestFit="1" customWidth="1"/>
    <col min="21" max="16384" width="11.421875" style="3" customWidth="1"/>
  </cols>
  <sheetData>
    <row r="1" spans="4:20" ht="72" customHeight="1">
      <c r="D1" s="88" t="s">
        <v>301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s="7" customFormat="1" ht="18" customHeight="1">
      <c r="A2" s="92" t="s">
        <v>110</v>
      </c>
      <c r="B2" s="93"/>
      <c r="C2" s="98" t="s">
        <v>113</v>
      </c>
      <c r="D2" s="80" t="s">
        <v>4</v>
      </c>
      <c r="E2" s="82" t="s">
        <v>5</v>
      </c>
      <c r="F2" s="82" t="s">
        <v>30</v>
      </c>
      <c r="G2" s="86" t="s">
        <v>6</v>
      </c>
      <c r="H2" s="82" t="s">
        <v>152</v>
      </c>
      <c r="I2" s="84" t="s">
        <v>31</v>
      </c>
      <c r="J2" s="84" t="s">
        <v>32</v>
      </c>
      <c r="K2" s="105" t="s">
        <v>7</v>
      </c>
      <c r="L2" s="82" t="s">
        <v>8</v>
      </c>
      <c r="M2" s="82"/>
      <c r="N2" s="82"/>
      <c r="O2" s="82"/>
      <c r="P2" s="84" t="s">
        <v>28</v>
      </c>
      <c r="Q2" s="84" t="s">
        <v>29</v>
      </c>
      <c r="R2" s="101" t="s">
        <v>299</v>
      </c>
      <c r="S2" s="103" t="s">
        <v>154</v>
      </c>
      <c r="T2" s="90" t="s">
        <v>26</v>
      </c>
    </row>
    <row r="3" spans="1:20" s="7" customFormat="1" ht="36" customHeight="1">
      <c r="A3" s="94"/>
      <c r="B3" s="95"/>
      <c r="C3" s="99"/>
      <c r="D3" s="81"/>
      <c r="E3" s="83"/>
      <c r="F3" s="83"/>
      <c r="G3" s="87"/>
      <c r="H3" s="83"/>
      <c r="I3" s="85"/>
      <c r="J3" s="85"/>
      <c r="K3" s="105"/>
      <c r="L3" s="54" t="s">
        <v>298</v>
      </c>
      <c r="M3" s="22" t="s">
        <v>111</v>
      </c>
      <c r="N3" s="22" t="s">
        <v>112</v>
      </c>
      <c r="O3" s="31" t="s">
        <v>9</v>
      </c>
      <c r="P3" s="85"/>
      <c r="Q3" s="85"/>
      <c r="R3" s="102"/>
      <c r="S3" s="104"/>
      <c r="T3" s="91"/>
    </row>
    <row r="4" spans="1:20" s="29" customFormat="1" ht="24" customHeight="1">
      <c r="A4" s="96"/>
      <c r="B4" s="97"/>
      <c r="C4" s="100"/>
      <c r="D4" s="23" t="s">
        <v>10</v>
      </c>
      <c r="E4" s="24" t="s">
        <v>11</v>
      </c>
      <c r="F4" s="24" t="s">
        <v>12</v>
      </c>
      <c r="G4" s="24" t="s">
        <v>14</v>
      </c>
      <c r="H4" s="24" t="s">
        <v>13</v>
      </c>
      <c r="I4" s="24" t="s">
        <v>16</v>
      </c>
      <c r="J4" s="25" t="s">
        <v>15</v>
      </c>
      <c r="K4" s="26" t="s">
        <v>19</v>
      </c>
      <c r="L4" s="25" t="s">
        <v>17</v>
      </c>
      <c r="M4" s="25" t="s">
        <v>18</v>
      </c>
      <c r="N4" s="25" t="s">
        <v>20</v>
      </c>
      <c r="O4" s="32" t="s">
        <v>21</v>
      </c>
      <c r="P4" s="25" t="s">
        <v>22</v>
      </c>
      <c r="Q4" s="25" t="s">
        <v>153</v>
      </c>
      <c r="R4" s="27" t="s">
        <v>23</v>
      </c>
      <c r="S4" s="35" t="s">
        <v>24</v>
      </c>
      <c r="T4" s="28" t="s">
        <v>25</v>
      </c>
    </row>
    <row r="5" spans="1:20" ht="12.75">
      <c r="A5" s="55" t="s">
        <v>158</v>
      </c>
      <c r="B5" s="56" t="s">
        <v>167</v>
      </c>
      <c r="C5" s="16" t="s">
        <v>114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37">
        <f>SUM(D5:J5)</f>
        <v>0</v>
      </c>
      <c r="L5" s="8">
        <v>0</v>
      </c>
      <c r="M5" s="4">
        <v>0</v>
      </c>
      <c r="N5" s="4">
        <v>0</v>
      </c>
      <c r="O5" s="33">
        <f>+N5+M5+L5</f>
        <v>0</v>
      </c>
      <c r="P5" s="4">
        <v>0</v>
      </c>
      <c r="Q5" s="10">
        <v>0</v>
      </c>
      <c r="R5" s="10">
        <v>36896.28</v>
      </c>
      <c r="S5" s="34">
        <f aca="true" t="shared" si="0" ref="S5:S36">+R5+Q5+P5+O5</f>
        <v>36896.28</v>
      </c>
      <c r="T5" s="12">
        <f aca="true" t="shared" si="1" ref="T5:T36">+S5+K5</f>
        <v>36896.28</v>
      </c>
    </row>
    <row r="6" spans="1:20" ht="12.75">
      <c r="A6" s="57" t="s">
        <v>159</v>
      </c>
      <c r="B6" s="56" t="s">
        <v>167</v>
      </c>
      <c r="C6" s="17" t="s">
        <v>33</v>
      </c>
      <c r="D6" s="8">
        <v>2581756.14</v>
      </c>
      <c r="E6" s="8">
        <v>2974013.13</v>
      </c>
      <c r="F6" s="8">
        <v>37625.06</v>
      </c>
      <c r="G6" s="8">
        <v>835.51</v>
      </c>
      <c r="H6" s="8">
        <v>13857.96</v>
      </c>
      <c r="I6" s="8">
        <v>470125.12</v>
      </c>
      <c r="J6" s="8">
        <v>688827.37</v>
      </c>
      <c r="K6" s="37">
        <f aca="true" t="shared" si="2" ref="K6:K61">SUM(D6:J6)</f>
        <v>6767040.289999999</v>
      </c>
      <c r="L6" s="8">
        <v>63437411.91</v>
      </c>
      <c r="M6" s="4">
        <v>699357.18</v>
      </c>
      <c r="N6" s="4">
        <v>40292.58</v>
      </c>
      <c r="O6" s="33">
        <f aca="true" t="shared" si="3" ref="O6:O61">+N6+M6+L6</f>
        <v>64177061.669999994</v>
      </c>
      <c r="P6" s="8">
        <v>8869947.75</v>
      </c>
      <c r="Q6" s="8">
        <v>0</v>
      </c>
      <c r="R6" s="8">
        <v>0</v>
      </c>
      <c r="S6" s="34">
        <f t="shared" si="0"/>
        <v>73047009.41999999</v>
      </c>
      <c r="T6" s="12">
        <f t="shared" si="1"/>
        <v>79814049.70999998</v>
      </c>
    </row>
    <row r="7" spans="1:20" ht="12.75">
      <c r="A7" s="55" t="s">
        <v>160</v>
      </c>
      <c r="B7" s="56" t="s">
        <v>167</v>
      </c>
      <c r="C7" s="17" t="s">
        <v>34</v>
      </c>
      <c r="D7" s="8">
        <v>10578147.1</v>
      </c>
      <c r="E7" s="8">
        <v>15807035.32</v>
      </c>
      <c r="F7" s="8">
        <v>244325.18</v>
      </c>
      <c r="G7" s="8">
        <v>5230.85</v>
      </c>
      <c r="H7" s="8">
        <v>81483.05</v>
      </c>
      <c r="I7" s="8">
        <v>2761218.67</v>
      </c>
      <c r="J7" s="8">
        <v>2243957.5</v>
      </c>
      <c r="K7" s="37">
        <f t="shared" si="2"/>
        <v>31721397.67</v>
      </c>
      <c r="L7" s="8">
        <v>158950749.18</v>
      </c>
      <c r="M7" s="4">
        <v>2993630.52</v>
      </c>
      <c r="N7" s="4">
        <v>167488.64</v>
      </c>
      <c r="O7" s="33">
        <f t="shared" si="3"/>
        <v>162111868.34</v>
      </c>
      <c r="P7" s="4">
        <v>0</v>
      </c>
      <c r="Q7" s="4">
        <v>26051770.07</v>
      </c>
      <c r="R7" s="8">
        <v>0</v>
      </c>
      <c r="S7" s="34">
        <f t="shared" si="0"/>
        <v>188163638.41</v>
      </c>
      <c r="T7" s="12">
        <f t="shared" si="1"/>
        <v>219885036.07999998</v>
      </c>
    </row>
    <row r="8" spans="1:20" ht="12.75">
      <c r="A8" s="57" t="s">
        <v>161</v>
      </c>
      <c r="B8" s="56" t="s">
        <v>167</v>
      </c>
      <c r="C8" s="17" t="s">
        <v>37</v>
      </c>
      <c r="D8" s="8">
        <v>3450659.03</v>
      </c>
      <c r="E8" s="8">
        <v>5273745.34</v>
      </c>
      <c r="F8" s="8">
        <v>78917.77</v>
      </c>
      <c r="G8" s="8">
        <v>1700.68</v>
      </c>
      <c r="H8" s="8">
        <v>28837.15</v>
      </c>
      <c r="I8" s="8">
        <v>900436.82</v>
      </c>
      <c r="J8" s="8">
        <v>986719.55</v>
      </c>
      <c r="K8" s="37">
        <f t="shared" si="2"/>
        <v>10721016.34</v>
      </c>
      <c r="L8" s="8">
        <v>74415675.76</v>
      </c>
      <c r="M8" s="4">
        <v>862417.05</v>
      </c>
      <c r="N8" s="4">
        <v>479210.61</v>
      </c>
      <c r="O8" s="33">
        <f t="shared" si="3"/>
        <v>75757303.42</v>
      </c>
      <c r="P8" s="4">
        <v>0</v>
      </c>
      <c r="Q8" s="8">
        <v>0</v>
      </c>
      <c r="R8" s="8">
        <v>0</v>
      </c>
      <c r="S8" s="34">
        <f t="shared" si="0"/>
        <v>75757303.42</v>
      </c>
      <c r="T8" s="12">
        <f t="shared" si="1"/>
        <v>86478319.76</v>
      </c>
    </row>
    <row r="9" spans="1:20" ht="12.75">
      <c r="A9" s="55" t="s">
        <v>162</v>
      </c>
      <c r="B9" s="56" t="s">
        <v>167</v>
      </c>
      <c r="C9" s="17" t="s">
        <v>38</v>
      </c>
      <c r="D9" s="4">
        <v>1044410.54</v>
      </c>
      <c r="E9" s="4">
        <v>1465356.95</v>
      </c>
      <c r="F9" s="4">
        <v>23126.02</v>
      </c>
      <c r="G9" s="4">
        <v>540.39</v>
      </c>
      <c r="H9" s="4">
        <v>7406.17</v>
      </c>
      <c r="I9" s="4">
        <v>205374.41</v>
      </c>
      <c r="J9" s="4">
        <v>343933.6</v>
      </c>
      <c r="K9" s="37">
        <f t="shared" si="2"/>
        <v>3090148.0800000005</v>
      </c>
      <c r="L9" s="4">
        <v>33712420.22</v>
      </c>
      <c r="M9" s="4">
        <v>386309.14</v>
      </c>
      <c r="N9" s="4">
        <v>102868.61</v>
      </c>
      <c r="O9" s="33">
        <f t="shared" si="3"/>
        <v>34201597.97</v>
      </c>
      <c r="P9" s="4">
        <v>0</v>
      </c>
      <c r="Q9" s="10">
        <v>9417137.86</v>
      </c>
      <c r="R9" s="8">
        <v>0</v>
      </c>
      <c r="S9" s="34">
        <f t="shared" si="0"/>
        <v>43618735.83</v>
      </c>
      <c r="T9" s="12">
        <f t="shared" si="1"/>
        <v>46708883.91</v>
      </c>
    </row>
    <row r="10" spans="1:20" ht="12.75">
      <c r="A10" s="57" t="s">
        <v>163</v>
      </c>
      <c r="B10" s="56" t="s">
        <v>167</v>
      </c>
      <c r="C10" s="17" t="s">
        <v>39</v>
      </c>
      <c r="D10" s="8">
        <v>3504641.55</v>
      </c>
      <c r="E10" s="8">
        <v>4874210.61</v>
      </c>
      <c r="F10" s="8">
        <v>67156.23</v>
      </c>
      <c r="G10" s="8">
        <v>1382.09</v>
      </c>
      <c r="H10" s="8">
        <v>23801.71</v>
      </c>
      <c r="I10" s="8">
        <v>875362.24</v>
      </c>
      <c r="J10" s="8">
        <v>1169327.1</v>
      </c>
      <c r="K10" s="37">
        <f t="shared" si="2"/>
        <v>10515881.530000001</v>
      </c>
      <c r="L10" s="8">
        <v>107085456.02</v>
      </c>
      <c r="M10" s="4">
        <v>1274135.48</v>
      </c>
      <c r="N10" s="4">
        <v>71250.5</v>
      </c>
      <c r="O10" s="33">
        <f t="shared" si="3"/>
        <v>108430842</v>
      </c>
      <c r="P10" s="4">
        <v>0</v>
      </c>
      <c r="Q10" s="8">
        <v>23138824.28</v>
      </c>
      <c r="R10" s="8">
        <v>0</v>
      </c>
      <c r="S10" s="34">
        <f t="shared" si="0"/>
        <v>131569666.28</v>
      </c>
      <c r="T10" s="12">
        <f t="shared" si="1"/>
        <v>142085547.81</v>
      </c>
    </row>
    <row r="11" spans="1:20" ht="12.75">
      <c r="A11" s="57" t="s">
        <v>164</v>
      </c>
      <c r="B11" s="56" t="s">
        <v>168</v>
      </c>
      <c r="C11" s="17" t="s">
        <v>120</v>
      </c>
      <c r="D11" s="8">
        <v>1024943.03</v>
      </c>
      <c r="E11" s="8">
        <v>1898995.1</v>
      </c>
      <c r="F11" s="8">
        <v>26054.54</v>
      </c>
      <c r="G11" s="8">
        <v>569.68</v>
      </c>
      <c r="H11" s="8">
        <v>8736.93</v>
      </c>
      <c r="I11" s="8">
        <v>23325.58</v>
      </c>
      <c r="J11" s="8">
        <v>195107.45</v>
      </c>
      <c r="K11" s="37">
        <f t="shared" si="2"/>
        <v>3177732.3100000005</v>
      </c>
      <c r="L11" s="8">
        <v>12785471.48</v>
      </c>
      <c r="M11" s="4">
        <v>234747.19</v>
      </c>
      <c r="N11" s="4">
        <v>13817.9</v>
      </c>
      <c r="O11" s="33">
        <f t="shared" si="3"/>
        <v>13034036.57</v>
      </c>
      <c r="P11" s="4">
        <v>0</v>
      </c>
      <c r="Q11" s="4">
        <v>0</v>
      </c>
      <c r="R11" s="8">
        <v>0</v>
      </c>
      <c r="S11" s="34">
        <f t="shared" si="0"/>
        <v>13034036.57</v>
      </c>
      <c r="T11" s="12">
        <f t="shared" si="1"/>
        <v>16211768.88</v>
      </c>
    </row>
    <row r="12" spans="1:20" ht="12.75">
      <c r="A12" s="57" t="s">
        <v>164</v>
      </c>
      <c r="B12" s="56" t="s">
        <v>169</v>
      </c>
      <c r="C12" s="17" t="s">
        <v>106</v>
      </c>
      <c r="D12" s="8">
        <v>7702878.28</v>
      </c>
      <c r="E12" s="8">
        <v>11700277.18</v>
      </c>
      <c r="F12" s="8">
        <v>160529.79</v>
      </c>
      <c r="G12" s="8">
        <v>3509.94</v>
      </c>
      <c r="H12" s="8">
        <v>53830.84</v>
      </c>
      <c r="I12" s="8">
        <v>302219.52</v>
      </c>
      <c r="J12" s="8">
        <v>1267363.28</v>
      </c>
      <c r="K12" s="37">
        <f t="shared" si="2"/>
        <v>21190608.830000002</v>
      </c>
      <c r="L12" s="8">
        <v>65926484.7</v>
      </c>
      <c r="M12" s="4">
        <v>3043971.64</v>
      </c>
      <c r="N12" s="4">
        <v>159726.45</v>
      </c>
      <c r="O12" s="33">
        <f t="shared" si="3"/>
        <v>69130182.79</v>
      </c>
      <c r="P12" s="4">
        <v>0</v>
      </c>
      <c r="Q12" s="4">
        <v>0</v>
      </c>
      <c r="R12" s="8">
        <v>0</v>
      </c>
      <c r="S12" s="34">
        <f t="shared" si="0"/>
        <v>69130182.79</v>
      </c>
      <c r="T12" s="12">
        <f t="shared" si="1"/>
        <v>90320791.62</v>
      </c>
    </row>
    <row r="13" spans="1:20" ht="12.75">
      <c r="A13" s="57" t="s">
        <v>164</v>
      </c>
      <c r="B13" s="56" t="s">
        <v>170</v>
      </c>
      <c r="C13" s="17" t="s">
        <v>107</v>
      </c>
      <c r="D13" s="8">
        <v>657872</v>
      </c>
      <c r="E13" s="8">
        <v>1287829.7</v>
      </c>
      <c r="F13" s="8">
        <v>17669.24</v>
      </c>
      <c r="G13" s="8">
        <v>386.33</v>
      </c>
      <c r="H13" s="8">
        <v>5925.07</v>
      </c>
      <c r="I13" s="8">
        <v>1518256.3</v>
      </c>
      <c r="J13" s="8">
        <v>137667.62</v>
      </c>
      <c r="K13" s="37">
        <f t="shared" si="2"/>
        <v>3625606.2600000002</v>
      </c>
      <c r="L13" s="8">
        <v>11181011.63</v>
      </c>
      <c r="M13" s="4">
        <v>396911.7</v>
      </c>
      <c r="N13" s="4">
        <v>21100.43</v>
      </c>
      <c r="O13" s="33">
        <f t="shared" si="3"/>
        <v>11599023.760000002</v>
      </c>
      <c r="P13" s="4">
        <v>0</v>
      </c>
      <c r="Q13" s="4">
        <v>0</v>
      </c>
      <c r="R13" s="8">
        <v>0</v>
      </c>
      <c r="S13" s="34">
        <f t="shared" si="0"/>
        <v>11599023.760000002</v>
      </c>
      <c r="T13" s="12">
        <f t="shared" si="1"/>
        <v>15224630.020000001</v>
      </c>
    </row>
    <row r="14" spans="1:20" ht="12.75">
      <c r="A14" s="57" t="s">
        <v>164</v>
      </c>
      <c r="B14" s="56" t="s">
        <v>171</v>
      </c>
      <c r="C14" s="17" t="s">
        <v>121</v>
      </c>
      <c r="D14" s="8">
        <v>61865.64</v>
      </c>
      <c r="E14" s="8">
        <v>153890.67</v>
      </c>
      <c r="F14" s="8">
        <v>2111.41</v>
      </c>
      <c r="G14" s="8">
        <v>46.17</v>
      </c>
      <c r="H14" s="8">
        <v>708.02</v>
      </c>
      <c r="I14" s="8">
        <v>133165.01</v>
      </c>
      <c r="J14" s="8">
        <v>15040.15</v>
      </c>
      <c r="K14" s="37">
        <f t="shared" si="2"/>
        <v>366827.07000000007</v>
      </c>
      <c r="L14" s="8">
        <v>1207825.68</v>
      </c>
      <c r="M14" s="4">
        <v>15759.57</v>
      </c>
      <c r="N14" s="4">
        <v>965.24</v>
      </c>
      <c r="O14" s="33">
        <f t="shared" si="3"/>
        <v>1224550.49</v>
      </c>
      <c r="P14" s="4">
        <v>0</v>
      </c>
      <c r="Q14" s="4">
        <v>0</v>
      </c>
      <c r="R14" s="8">
        <v>0</v>
      </c>
      <c r="S14" s="34">
        <f t="shared" si="0"/>
        <v>1224550.49</v>
      </c>
      <c r="T14" s="12">
        <f t="shared" si="1"/>
        <v>1591377.56</v>
      </c>
    </row>
    <row r="15" spans="1:20" ht="12.75">
      <c r="A15" s="57" t="s">
        <v>165</v>
      </c>
      <c r="B15" s="56" t="s">
        <v>167</v>
      </c>
      <c r="C15" s="17" t="s">
        <v>42</v>
      </c>
      <c r="D15" s="8">
        <v>70159285.7</v>
      </c>
      <c r="E15" s="8">
        <v>51227833.86</v>
      </c>
      <c r="F15" s="8">
        <v>794865.16</v>
      </c>
      <c r="G15" s="8">
        <v>17761.98</v>
      </c>
      <c r="H15" s="8">
        <v>250782.65</v>
      </c>
      <c r="I15" s="8">
        <v>5832731.09</v>
      </c>
      <c r="J15" s="8">
        <v>6159507.87</v>
      </c>
      <c r="K15" s="37">
        <f t="shared" si="2"/>
        <v>134442768.31</v>
      </c>
      <c r="L15" s="8">
        <v>417627733.67</v>
      </c>
      <c r="M15" s="4">
        <v>20709860.65</v>
      </c>
      <c r="N15" s="4">
        <v>3686739.72</v>
      </c>
      <c r="O15" s="33">
        <f t="shared" si="3"/>
        <v>442024334.04</v>
      </c>
      <c r="P15" s="4">
        <v>15602277.85</v>
      </c>
      <c r="Q15" s="4">
        <v>0</v>
      </c>
      <c r="R15" s="8">
        <v>0</v>
      </c>
      <c r="S15" s="34">
        <f t="shared" si="0"/>
        <v>457626611.89000005</v>
      </c>
      <c r="T15" s="12">
        <f t="shared" si="1"/>
        <v>592069380.2</v>
      </c>
    </row>
    <row r="16" spans="1:20" ht="12.75">
      <c r="A16" s="57" t="s">
        <v>166</v>
      </c>
      <c r="B16" s="56" t="s">
        <v>167</v>
      </c>
      <c r="C16" s="17" t="s">
        <v>48</v>
      </c>
      <c r="D16" s="4">
        <v>3776262.44</v>
      </c>
      <c r="E16" s="4">
        <v>3222335.77</v>
      </c>
      <c r="F16" s="4">
        <v>50854.37</v>
      </c>
      <c r="G16" s="4">
        <v>1188.32</v>
      </c>
      <c r="H16" s="4">
        <v>16286.24</v>
      </c>
      <c r="I16" s="4">
        <v>409963.64</v>
      </c>
      <c r="J16" s="4">
        <v>1096182.66</v>
      </c>
      <c r="K16" s="37">
        <f t="shared" si="2"/>
        <v>8573073.44</v>
      </c>
      <c r="L16" s="4">
        <v>55717573.19</v>
      </c>
      <c r="M16" s="4">
        <v>200274.23</v>
      </c>
      <c r="N16" s="4">
        <v>1328153.05</v>
      </c>
      <c r="O16" s="33">
        <f t="shared" si="3"/>
        <v>57246000.47</v>
      </c>
      <c r="P16" s="4">
        <v>0</v>
      </c>
      <c r="Q16" s="4">
        <v>11529539.85</v>
      </c>
      <c r="R16" s="8">
        <v>0</v>
      </c>
      <c r="S16" s="34">
        <f t="shared" si="0"/>
        <v>68775540.32</v>
      </c>
      <c r="T16" s="12">
        <f t="shared" si="1"/>
        <v>77348613.75999999</v>
      </c>
    </row>
    <row r="17" spans="1:20" ht="12.75">
      <c r="A17" s="57">
        <v>10</v>
      </c>
      <c r="B17" s="56" t="s">
        <v>167</v>
      </c>
      <c r="C17" s="17" t="s">
        <v>49</v>
      </c>
      <c r="D17" s="8">
        <v>2392662.7</v>
      </c>
      <c r="E17" s="8">
        <v>2882633.93</v>
      </c>
      <c r="F17" s="8">
        <v>39716.55</v>
      </c>
      <c r="G17" s="8">
        <v>817.37</v>
      </c>
      <c r="H17" s="8">
        <v>14076.45</v>
      </c>
      <c r="I17" s="8">
        <v>537679.65</v>
      </c>
      <c r="J17" s="8">
        <v>646428.27</v>
      </c>
      <c r="K17" s="37">
        <f t="shared" si="2"/>
        <v>6514014.920000002</v>
      </c>
      <c r="L17" s="8">
        <v>91222812.62</v>
      </c>
      <c r="M17" s="4">
        <v>185397.8</v>
      </c>
      <c r="N17" s="4">
        <v>670870.62</v>
      </c>
      <c r="O17" s="33">
        <f t="shared" si="3"/>
        <v>92079081.04</v>
      </c>
      <c r="P17" s="4">
        <v>0</v>
      </c>
      <c r="Q17" s="8">
        <v>20219379.47</v>
      </c>
      <c r="R17" s="8">
        <v>0</v>
      </c>
      <c r="S17" s="34">
        <f t="shared" si="0"/>
        <v>112298460.51</v>
      </c>
      <c r="T17" s="12">
        <f t="shared" si="1"/>
        <v>118812475.43</v>
      </c>
    </row>
    <row r="18" spans="1:20" ht="12.75">
      <c r="A18" s="57">
        <v>11</v>
      </c>
      <c r="B18" s="56" t="s">
        <v>167</v>
      </c>
      <c r="C18" s="17" t="s">
        <v>51</v>
      </c>
      <c r="D18" s="8">
        <v>7032211.08</v>
      </c>
      <c r="E18" s="8">
        <v>9339654.79</v>
      </c>
      <c r="F18" s="8">
        <v>139761.15</v>
      </c>
      <c r="G18" s="8">
        <v>3011.86</v>
      </c>
      <c r="H18" s="8">
        <v>51069.78</v>
      </c>
      <c r="I18" s="8">
        <v>1004861.08</v>
      </c>
      <c r="J18" s="8">
        <v>1339451.37</v>
      </c>
      <c r="K18" s="37">
        <f t="shared" si="2"/>
        <v>18910021.11</v>
      </c>
      <c r="L18" s="8">
        <v>124605488.2</v>
      </c>
      <c r="M18" s="4">
        <v>4218896.67</v>
      </c>
      <c r="N18" s="4">
        <v>218010.18</v>
      </c>
      <c r="O18" s="33">
        <f t="shared" si="3"/>
        <v>129042395.05</v>
      </c>
      <c r="P18" s="4">
        <v>0</v>
      </c>
      <c r="Q18" s="8">
        <v>0</v>
      </c>
      <c r="R18" s="8">
        <v>0</v>
      </c>
      <c r="S18" s="34">
        <f t="shared" si="0"/>
        <v>129042395.05</v>
      </c>
      <c r="T18" s="12">
        <f t="shared" si="1"/>
        <v>147952416.16</v>
      </c>
    </row>
    <row r="19" spans="1:20" ht="12.75">
      <c r="A19" s="57">
        <v>12</v>
      </c>
      <c r="B19" s="56" t="s">
        <v>167</v>
      </c>
      <c r="C19" s="17" t="s">
        <v>102</v>
      </c>
      <c r="D19" s="4">
        <v>4604163.79</v>
      </c>
      <c r="E19" s="4">
        <v>4888400.52</v>
      </c>
      <c r="F19" s="4">
        <v>75558.72</v>
      </c>
      <c r="G19" s="4">
        <v>1617.67</v>
      </c>
      <c r="H19" s="4">
        <v>25199.02</v>
      </c>
      <c r="I19" s="4">
        <v>708098.52</v>
      </c>
      <c r="J19" s="4">
        <v>873362.95</v>
      </c>
      <c r="K19" s="37">
        <f t="shared" si="2"/>
        <v>11176401.189999998</v>
      </c>
      <c r="L19" s="4">
        <v>63259907.47</v>
      </c>
      <c r="M19" s="4">
        <v>350842.56</v>
      </c>
      <c r="N19" s="4">
        <v>1286524.05</v>
      </c>
      <c r="O19" s="33">
        <f t="shared" si="3"/>
        <v>64897274.08</v>
      </c>
      <c r="P19" s="8">
        <v>22629522.26</v>
      </c>
      <c r="Q19" s="8">
        <v>0</v>
      </c>
      <c r="R19" s="8">
        <v>0</v>
      </c>
      <c r="S19" s="34">
        <f t="shared" si="0"/>
        <v>87526796.34</v>
      </c>
      <c r="T19" s="12">
        <f t="shared" si="1"/>
        <v>98703197.53</v>
      </c>
    </row>
    <row r="20" spans="1:20" ht="12.75">
      <c r="A20" s="57">
        <v>13</v>
      </c>
      <c r="B20" s="56" t="s">
        <v>167</v>
      </c>
      <c r="C20" s="17" t="s">
        <v>53</v>
      </c>
      <c r="D20" s="8">
        <v>3103942.3</v>
      </c>
      <c r="E20" s="8">
        <v>3903041.39</v>
      </c>
      <c r="F20" s="8">
        <v>49378.46</v>
      </c>
      <c r="G20" s="8">
        <v>1096.51</v>
      </c>
      <c r="H20" s="8">
        <v>18186.94</v>
      </c>
      <c r="I20" s="8">
        <v>656328.74</v>
      </c>
      <c r="J20" s="8">
        <v>838181.39</v>
      </c>
      <c r="K20" s="37">
        <f t="shared" si="2"/>
        <v>8570155.73</v>
      </c>
      <c r="L20" s="8">
        <v>84175132.75</v>
      </c>
      <c r="M20" s="4">
        <v>1221840.02</v>
      </c>
      <c r="N20" s="4">
        <v>191602.44</v>
      </c>
      <c r="O20" s="33">
        <f t="shared" si="3"/>
        <v>85588575.21</v>
      </c>
      <c r="P20" s="4">
        <v>0</v>
      </c>
      <c r="Q20" s="4">
        <v>25105352.65</v>
      </c>
      <c r="R20" s="8">
        <v>0</v>
      </c>
      <c r="S20" s="34">
        <f t="shared" si="0"/>
        <v>110693927.85999998</v>
      </c>
      <c r="T20" s="12">
        <f t="shared" si="1"/>
        <v>119264083.58999999</v>
      </c>
    </row>
    <row r="21" spans="1:20" ht="12.75">
      <c r="A21" s="57">
        <v>14</v>
      </c>
      <c r="B21" s="56" t="s">
        <v>167</v>
      </c>
      <c r="C21" s="17" t="s">
        <v>54</v>
      </c>
      <c r="D21" s="8">
        <v>4581412.84</v>
      </c>
      <c r="E21" s="8">
        <v>6051185.17</v>
      </c>
      <c r="F21" s="8">
        <v>90551.59</v>
      </c>
      <c r="G21" s="8">
        <v>1951.39</v>
      </c>
      <c r="H21" s="8">
        <v>33088.23</v>
      </c>
      <c r="I21" s="8">
        <v>841089.88</v>
      </c>
      <c r="J21" s="8">
        <v>1034900.99</v>
      </c>
      <c r="K21" s="37">
        <f t="shared" si="2"/>
        <v>12634180.090000002</v>
      </c>
      <c r="L21" s="8">
        <v>101725501.22</v>
      </c>
      <c r="M21" s="4">
        <v>2681804.77</v>
      </c>
      <c r="N21" s="4">
        <v>139278.08</v>
      </c>
      <c r="O21" s="33">
        <f t="shared" si="3"/>
        <v>104546584.07</v>
      </c>
      <c r="P21" s="4">
        <v>0</v>
      </c>
      <c r="Q21" s="8">
        <v>0</v>
      </c>
      <c r="R21" s="8">
        <v>0</v>
      </c>
      <c r="S21" s="34">
        <f t="shared" si="0"/>
        <v>104546584.07</v>
      </c>
      <c r="T21" s="12">
        <f t="shared" si="1"/>
        <v>117180764.16</v>
      </c>
    </row>
    <row r="22" spans="1:20" ht="12.75">
      <c r="A22" s="57">
        <v>15</v>
      </c>
      <c r="B22" s="56" t="s">
        <v>167</v>
      </c>
      <c r="C22" s="17" t="s">
        <v>55</v>
      </c>
      <c r="D22" s="8">
        <v>10026233.19</v>
      </c>
      <c r="E22" s="8">
        <v>9444746.85</v>
      </c>
      <c r="F22" s="8">
        <v>139325.04</v>
      </c>
      <c r="G22" s="8">
        <v>3349.76</v>
      </c>
      <c r="H22" s="8">
        <v>42156.69</v>
      </c>
      <c r="I22" s="8">
        <v>1179380.51</v>
      </c>
      <c r="J22" s="8">
        <v>1675119.98</v>
      </c>
      <c r="K22" s="37">
        <f t="shared" si="2"/>
        <v>22510312.020000003</v>
      </c>
      <c r="L22" s="8">
        <v>133972627.86</v>
      </c>
      <c r="M22" s="4">
        <v>3653166.28</v>
      </c>
      <c r="N22" s="4">
        <v>193083.77</v>
      </c>
      <c r="O22" s="33">
        <f t="shared" si="3"/>
        <v>137818877.91</v>
      </c>
      <c r="P22" s="8">
        <v>0</v>
      </c>
      <c r="Q22" s="8">
        <v>27105231.6</v>
      </c>
      <c r="R22" s="8">
        <v>0</v>
      </c>
      <c r="S22" s="34">
        <f t="shared" si="0"/>
        <v>164924109.51</v>
      </c>
      <c r="T22" s="12">
        <f t="shared" si="1"/>
        <v>187434421.53</v>
      </c>
    </row>
    <row r="23" spans="1:20" ht="12.75">
      <c r="A23" s="57">
        <v>16</v>
      </c>
      <c r="B23" s="56" t="s">
        <v>167</v>
      </c>
      <c r="C23" s="17" t="s">
        <v>57</v>
      </c>
      <c r="D23" s="8">
        <v>1154986.78</v>
      </c>
      <c r="E23" s="8">
        <v>1575448.45</v>
      </c>
      <c r="F23" s="8">
        <v>19931.43</v>
      </c>
      <c r="G23" s="8">
        <v>442.6</v>
      </c>
      <c r="H23" s="8">
        <v>7341.09</v>
      </c>
      <c r="I23" s="8">
        <v>275211.84</v>
      </c>
      <c r="J23" s="8">
        <v>572010.15</v>
      </c>
      <c r="K23" s="37">
        <f t="shared" si="2"/>
        <v>3605372.34</v>
      </c>
      <c r="L23" s="8">
        <v>51148506.79</v>
      </c>
      <c r="M23" s="4">
        <v>458125.69</v>
      </c>
      <c r="N23" s="4">
        <v>96087.66</v>
      </c>
      <c r="O23" s="33">
        <f t="shared" si="3"/>
        <v>51702720.14</v>
      </c>
      <c r="P23" s="8">
        <v>178255.91</v>
      </c>
      <c r="Q23" s="8">
        <v>0</v>
      </c>
      <c r="R23" s="8">
        <v>0</v>
      </c>
      <c r="S23" s="34">
        <f t="shared" si="0"/>
        <v>51880976.05</v>
      </c>
      <c r="T23" s="12">
        <f t="shared" si="1"/>
        <v>55486348.39</v>
      </c>
    </row>
    <row r="24" spans="1:20" ht="12.75">
      <c r="A24" s="57">
        <v>17</v>
      </c>
      <c r="B24" s="56" t="s">
        <v>167</v>
      </c>
      <c r="C24" s="17" t="s">
        <v>58</v>
      </c>
      <c r="D24" s="4">
        <v>6815162.79</v>
      </c>
      <c r="E24" s="4">
        <v>7041560.3</v>
      </c>
      <c r="F24" s="4">
        <v>109258.79</v>
      </c>
      <c r="G24" s="4">
        <v>2441.49</v>
      </c>
      <c r="H24" s="4">
        <v>34471.52</v>
      </c>
      <c r="I24" s="4">
        <v>2415402.62</v>
      </c>
      <c r="J24" s="4">
        <v>2287070.34</v>
      </c>
      <c r="K24" s="37">
        <f t="shared" si="2"/>
        <v>18705367.849999998</v>
      </c>
      <c r="L24" s="4">
        <v>68209492.67</v>
      </c>
      <c r="M24" s="4">
        <v>1805883.87</v>
      </c>
      <c r="N24" s="4">
        <v>245892.44</v>
      </c>
      <c r="O24" s="33">
        <f t="shared" si="3"/>
        <v>70261268.98</v>
      </c>
      <c r="P24" s="8">
        <v>11406667.15</v>
      </c>
      <c r="Q24" s="8">
        <v>0</v>
      </c>
      <c r="R24" s="8">
        <v>0</v>
      </c>
      <c r="S24" s="34">
        <f t="shared" si="0"/>
        <v>81667936.13000001</v>
      </c>
      <c r="T24" s="12">
        <f t="shared" si="1"/>
        <v>100373303.98</v>
      </c>
    </row>
    <row r="25" spans="1:20" ht="12.75">
      <c r="A25" s="57">
        <v>18</v>
      </c>
      <c r="B25" s="56" t="s">
        <v>167</v>
      </c>
      <c r="C25" s="17" t="s">
        <v>59</v>
      </c>
      <c r="D25" s="8">
        <v>5558279.49</v>
      </c>
      <c r="E25" s="8">
        <v>6932723.11</v>
      </c>
      <c r="F25" s="8">
        <v>103743.16</v>
      </c>
      <c r="G25" s="8">
        <v>2235.67</v>
      </c>
      <c r="H25" s="8">
        <v>37908.53</v>
      </c>
      <c r="I25" s="8">
        <v>1099721.34</v>
      </c>
      <c r="J25" s="8">
        <v>1203116.81</v>
      </c>
      <c r="K25" s="37">
        <f t="shared" si="2"/>
        <v>14937728.110000001</v>
      </c>
      <c r="L25" s="8">
        <v>107673169.41</v>
      </c>
      <c r="M25" s="4">
        <v>560614.76</v>
      </c>
      <c r="N25" s="4">
        <v>2233491.75</v>
      </c>
      <c r="O25" s="33">
        <f t="shared" si="3"/>
        <v>110467275.92</v>
      </c>
      <c r="P25" s="8">
        <v>0</v>
      </c>
      <c r="Q25" s="8">
        <v>0</v>
      </c>
      <c r="R25" s="8">
        <v>0</v>
      </c>
      <c r="S25" s="34">
        <f t="shared" si="0"/>
        <v>110467275.92</v>
      </c>
      <c r="T25" s="12">
        <f t="shared" si="1"/>
        <v>125405004.03</v>
      </c>
    </row>
    <row r="26" spans="1:20" ht="12.75">
      <c r="A26" s="57">
        <v>19</v>
      </c>
      <c r="B26" s="56" t="s">
        <v>167</v>
      </c>
      <c r="C26" s="17" t="s">
        <v>60</v>
      </c>
      <c r="D26" s="8">
        <v>2156121.42</v>
      </c>
      <c r="E26" s="8">
        <v>1916145.43</v>
      </c>
      <c r="F26" s="8">
        <v>24241.69</v>
      </c>
      <c r="G26" s="8">
        <v>538.32</v>
      </c>
      <c r="H26" s="8">
        <v>8928.63</v>
      </c>
      <c r="I26" s="8">
        <v>283764.75</v>
      </c>
      <c r="J26" s="8">
        <v>514179</v>
      </c>
      <c r="K26" s="37">
        <f t="shared" si="2"/>
        <v>4903919.239999999</v>
      </c>
      <c r="L26" s="8">
        <v>41482749.02</v>
      </c>
      <c r="M26" s="4">
        <v>332258.14</v>
      </c>
      <c r="N26" s="4">
        <v>297088.36</v>
      </c>
      <c r="O26" s="33">
        <f t="shared" si="3"/>
        <v>42112095.52</v>
      </c>
      <c r="P26" s="8">
        <v>2057789.3</v>
      </c>
      <c r="Q26" s="8">
        <v>0</v>
      </c>
      <c r="R26" s="8">
        <v>0</v>
      </c>
      <c r="S26" s="34">
        <f t="shared" si="0"/>
        <v>44169884.82</v>
      </c>
      <c r="T26" s="12">
        <f t="shared" si="1"/>
        <v>49073804.06</v>
      </c>
    </row>
    <row r="27" spans="1:20" ht="12.75">
      <c r="A27" s="57">
        <v>20</v>
      </c>
      <c r="B27" s="56" t="s">
        <v>167</v>
      </c>
      <c r="C27" s="18" t="s">
        <v>115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37">
        <f t="shared" si="2"/>
        <v>0</v>
      </c>
      <c r="L27" s="8">
        <v>0</v>
      </c>
      <c r="M27" s="8">
        <v>0</v>
      </c>
      <c r="N27" s="8">
        <v>0</v>
      </c>
      <c r="O27" s="33">
        <f t="shared" si="3"/>
        <v>0</v>
      </c>
      <c r="P27" s="8">
        <v>0</v>
      </c>
      <c r="Q27" s="8">
        <v>0</v>
      </c>
      <c r="R27" s="8">
        <v>82481.16</v>
      </c>
      <c r="S27" s="34">
        <f t="shared" si="0"/>
        <v>82481.16</v>
      </c>
      <c r="T27" s="12">
        <f t="shared" si="1"/>
        <v>82481.16</v>
      </c>
    </row>
    <row r="28" spans="1:20" ht="12.75">
      <c r="A28" s="57">
        <v>21</v>
      </c>
      <c r="B28" s="56" t="s">
        <v>167</v>
      </c>
      <c r="C28" s="17" t="s">
        <v>61</v>
      </c>
      <c r="D28" s="8">
        <v>2785020.89</v>
      </c>
      <c r="E28" s="8">
        <v>3926435.86</v>
      </c>
      <c r="F28" s="8">
        <v>58756.26</v>
      </c>
      <c r="G28" s="8">
        <v>1266.2</v>
      </c>
      <c r="H28" s="8">
        <v>21469.98</v>
      </c>
      <c r="I28" s="8">
        <v>692259.04</v>
      </c>
      <c r="J28" s="8">
        <v>894326.77</v>
      </c>
      <c r="K28" s="37">
        <f t="shared" si="2"/>
        <v>8379535</v>
      </c>
      <c r="L28" s="8">
        <v>70447178.12</v>
      </c>
      <c r="M28" s="4">
        <v>520147.99</v>
      </c>
      <c r="N28" s="4">
        <v>563938.49</v>
      </c>
      <c r="O28" s="33">
        <f t="shared" si="3"/>
        <v>71531264.60000001</v>
      </c>
      <c r="P28" s="4">
        <v>0</v>
      </c>
      <c r="Q28" s="8">
        <v>0</v>
      </c>
      <c r="R28" s="8">
        <v>0</v>
      </c>
      <c r="S28" s="34">
        <f t="shared" si="0"/>
        <v>71531264.60000001</v>
      </c>
      <c r="T28" s="12">
        <f t="shared" si="1"/>
        <v>79910799.60000001</v>
      </c>
    </row>
    <row r="29" spans="1:20" ht="12.75">
      <c r="A29" s="57">
        <v>22</v>
      </c>
      <c r="B29" s="56" t="s">
        <v>167</v>
      </c>
      <c r="C29" s="17" t="s">
        <v>62</v>
      </c>
      <c r="D29" s="8">
        <v>1861687.72</v>
      </c>
      <c r="E29" s="8">
        <v>2039351.23</v>
      </c>
      <c r="F29" s="8">
        <v>31838.08</v>
      </c>
      <c r="G29" s="8">
        <v>664.78</v>
      </c>
      <c r="H29" s="8">
        <v>9567.57</v>
      </c>
      <c r="I29" s="8">
        <v>344808.44</v>
      </c>
      <c r="J29" s="8">
        <v>595655.52</v>
      </c>
      <c r="K29" s="37">
        <f t="shared" si="2"/>
        <v>4883573.34</v>
      </c>
      <c r="L29" s="8">
        <v>49409446.52</v>
      </c>
      <c r="M29" s="4">
        <v>769325.96</v>
      </c>
      <c r="N29" s="4">
        <v>1003884.59</v>
      </c>
      <c r="O29" s="33">
        <f t="shared" si="3"/>
        <v>51182657.07</v>
      </c>
      <c r="P29" s="4">
        <v>0</v>
      </c>
      <c r="Q29" s="8">
        <v>0</v>
      </c>
      <c r="R29" s="8">
        <v>0</v>
      </c>
      <c r="S29" s="34">
        <f t="shared" si="0"/>
        <v>51182657.07</v>
      </c>
      <c r="T29" s="12">
        <f t="shared" si="1"/>
        <v>56066230.41</v>
      </c>
    </row>
    <row r="30" spans="1:20" ht="12.75">
      <c r="A30" s="57">
        <v>23</v>
      </c>
      <c r="B30" s="56" t="s">
        <v>167</v>
      </c>
      <c r="C30" s="17" t="s">
        <v>63</v>
      </c>
      <c r="D30" s="8">
        <v>3357648.22</v>
      </c>
      <c r="E30" s="8">
        <v>5014231.71</v>
      </c>
      <c r="F30" s="8">
        <v>75034.33</v>
      </c>
      <c r="G30" s="8">
        <v>1616.99</v>
      </c>
      <c r="H30" s="8">
        <v>27418.11</v>
      </c>
      <c r="I30" s="8">
        <v>814025.97</v>
      </c>
      <c r="J30" s="8">
        <v>955043.15</v>
      </c>
      <c r="K30" s="37">
        <f t="shared" si="2"/>
        <v>10245018.48</v>
      </c>
      <c r="L30" s="8">
        <v>92609560.27</v>
      </c>
      <c r="M30" s="4">
        <v>1929370.56</v>
      </c>
      <c r="N30" s="4">
        <v>101407.08</v>
      </c>
      <c r="O30" s="33">
        <f t="shared" si="3"/>
        <v>94640337.91</v>
      </c>
      <c r="P30" s="4">
        <v>0</v>
      </c>
      <c r="Q30" s="8">
        <v>0</v>
      </c>
      <c r="R30" s="8">
        <v>0</v>
      </c>
      <c r="S30" s="34">
        <f t="shared" si="0"/>
        <v>94640337.91</v>
      </c>
      <c r="T30" s="12">
        <f t="shared" si="1"/>
        <v>104885356.39</v>
      </c>
    </row>
    <row r="31" spans="1:20" ht="12.75">
      <c r="A31" s="57">
        <v>24</v>
      </c>
      <c r="B31" s="56" t="s">
        <v>167</v>
      </c>
      <c r="C31" s="17" t="s">
        <v>64</v>
      </c>
      <c r="D31" s="8">
        <v>3881724.02</v>
      </c>
      <c r="E31" s="8">
        <v>4250919.56</v>
      </c>
      <c r="F31" s="8">
        <v>67087.31</v>
      </c>
      <c r="G31" s="8">
        <v>1567.63</v>
      </c>
      <c r="H31" s="8">
        <v>21484.88</v>
      </c>
      <c r="I31" s="8">
        <v>563187.62</v>
      </c>
      <c r="J31" s="8">
        <v>988617.31</v>
      </c>
      <c r="K31" s="37">
        <f t="shared" si="2"/>
        <v>9774588.33</v>
      </c>
      <c r="L31" s="8">
        <v>81011692.84</v>
      </c>
      <c r="M31" s="4">
        <v>2914377.56</v>
      </c>
      <c r="N31" s="4">
        <v>147711.15</v>
      </c>
      <c r="O31" s="33">
        <f t="shared" si="3"/>
        <v>84073781.55</v>
      </c>
      <c r="P31" s="4">
        <v>0</v>
      </c>
      <c r="Q31" s="10">
        <v>26524548.55</v>
      </c>
      <c r="R31" s="8">
        <v>0</v>
      </c>
      <c r="S31" s="34">
        <f t="shared" si="0"/>
        <v>110598330.1</v>
      </c>
      <c r="T31" s="12">
        <f t="shared" si="1"/>
        <v>120372918.42999999</v>
      </c>
    </row>
    <row r="32" spans="1:20" ht="12.75">
      <c r="A32" s="57">
        <v>25</v>
      </c>
      <c r="B32" s="56" t="s">
        <v>167</v>
      </c>
      <c r="C32" s="17" t="s">
        <v>65</v>
      </c>
      <c r="D32" s="8">
        <v>3666019.87</v>
      </c>
      <c r="E32" s="8">
        <v>4076416.94</v>
      </c>
      <c r="F32" s="8">
        <v>63250.81</v>
      </c>
      <c r="G32" s="8">
        <v>1413.4</v>
      </c>
      <c r="H32" s="8">
        <v>19955.84</v>
      </c>
      <c r="I32" s="8">
        <v>772805.9</v>
      </c>
      <c r="J32" s="8">
        <v>877473.18</v>
      </c>
      <c r="K32" s="37">
        <f t="shared" si="2"/>
        <v>9477335.94</v>
      </c>
      <c r="L32" s="4">
        <v>61100368.47</v>
      </c>
      <c r="M32" s="4">
        <v>1341467</v>
      </c>
      <c r="N32" s="4">
        <v>71146.16</v>
      </c>
      <c r="O32" s="33">
        <f t="shared" si="3"/>
        <v>62512981.629999995</v>
      </c>
      <c r="P32" s="8">
        <v>16857778.52</v>
      </c>
      <c r="Q32" s="8">
        <v>0</v>
      </c>
      <c r="R32" s="8">
        <v>0</v>
      </c>
      <c r="S32" s="34">
        <f t="shared" si="0"/>
        <v>79370760.14999999</v>
      </c>
      <c r="T32" s="12">
        <f t="shared" si="1"/>
        <v>88848096.08999999</v>
      </c>
    </row>
    <row r="33" spans="1:20" ht="12.75">
      <c r="A33" s="57">
        <v>27</v>
      </c>
      <c r="B33" s="56" t="s">
        <v>167</v>
      </c>
      <c r="C33" s="17" t="s">
        <v>67</v>
      </c>
      <c r="D33" s="4">
        <v>2241442.45</v>
      </c>
      <c r="E33" s="4">
        <v>2871236.69</v>
      </c>
      <c r="F33" s="4">
        <v>42355.31</v>
      </c>
      <c r="G33" s="4">
        <v>1018.34</v>
      </c>
      <c r="H33" s="4">
        <v>12815.78</v>
      </c>
      <c r="I33" s="4">
        <v>346625.11</v>
      </c>
      <c r="J33" s="4">
        <v>679119.47</v>
      </c>
      <c r="K33" s="37">
        <f t="shared" si="2"/>
        <v>6194613.15</v>
      </c>
      <c r="L33" s="8">
        <v>60725051.03</v>
      </c>
      <c r="M33" s="4">
        <v>1482693.71</v>
      </c>
      <c r="N33" s="4">
        <v>78414.95</v>
      </c>
      <c r="O33" s="33">
        <f t="shared" si="3"/>
        <v>62286159.69</v>
      </c>
      <c r="P33" s="8">
        <v>0</v>
      </c>
      <c r="Q33" s="8">
        <v>7259703.47</v>
      </c>
      <c r="R33" s="8">
        <v>0</v>
      </c>
      <c r="S33" s="34">
        <f t="shared" si="0"/>
        <v>69545863.16</v>
      </c>
      <c r="T33" s="12">
        <f t="shared" si="1"/>
        <v>75740476.31</v>
      </c>
    </row>
    <row r="34" spans="1:20" ht="12.75">
      <c r="A34" s="57">
        <v>29</v>
      </c>
      <c r="B34" s="56" t="s">
        <v>167</v>
      </c>
      <c r="C34" s="17" t="s">
        <v>74</v>
      </c>
      <c r="D34" s="8">
        <v>9254193.51</v>
      </c>
      <c r="E34" s="8">
        <v>12465514.52</v>
      </c>
      <c r="F34" s="8">
        <v>186537.37</v>
      </c>
      <c r="G34" s="8">
        <v>4019.89</v>
      </c>
      <c r="H34" s="8">
        <v>68162.16</v>
      </c>
      <c r="I34" s="8">
        <v>1908196.3</v>
      </c>
      <c r="J34" s="8">
        <v>1829069.37</v>
      </c>
      <c r="K34" s="37">
        <f t="shared" si="2"/>
        <v>25715693.120000005</v>
      </c>
      <c r="L34" s="8">
        <v>136865930.9</v>
      </c>
      <c r="M34" s="4">
        <v>3211145.31</v>
      </c>
      <c r="N34" s="4">
        <v>1809716</v>
      </c>
      <c r="O34" s="33">
        <f t="shared" si="3"/>
        <v>141886792.21</v>
      </c>
      <c r="P34" s="8">
        <v>0</v>
      </c>
      <c r="Q34" s="8">
        <v>0</v>
      </c>
      <c r="R34" s="8">
        <v>0</v>
      </c>
      <c r="S34" s="34">
        <f t="shared" si="0"/>
        <v>141886792.21</v>
      </c>
      <c r="T34" s="12">
        <f t="shared" si="1"/>
        <v>167602485.33</v>
      </c>
    </row>
    <row r="35" spans="1:20" ht="12.75">
      <c r="A35" s="57">
        <v>30</v>
      </c>
      <c r="B35" s="56" t="s">
        <v>167</v>
      </c>
      <c r="C35" s="19" t="s">
        <v>78</v>
      </c>
      <c r="D35" s="8">
        <v>9096873.66</v>
      </c>
      <c r="E35" s="8">
        <v>10931004.17</v>
      </c>
      <c r="F35" s="8">
        <v>163667.72</v>
      </c>
      <c r="G35" s="8">
        <v>3351.51</v>
      </c>
      <c r="H35" s="8">
        <v>52060.25</v>
      </c>
      <c r="I35" s="8">
        <v>1856674.32</v>
      </c>
      <c r="J35" s="8">
        <v>2409240.59</v>
      </c>
      <c r="K35" s="37">
        <f t="shared" si="2"/>
        <v>24512872.22</v>
      </c>
      <c r="L35" s="4">
        <v>134461202.26</v>
      </c>
      <c r="M35" s="4">
        <v>2180578.64</v>
      </c>
      <c r="N35" s="4">
        <v>172172.11</v>
      </c>
      <c r="O35" s="33">
        <f t="shared" si="3"/>
        <v>136813953.01</v>
      </c>
      <c r="P35" s="8">
        <v>38060635.25</v>
      </c>
      <c r="Q35" s="8">
        <v>0</v>
      </c>
      <c r="R35" s="8">
        <v>0</v>
      </c>
      <c r="S35" s="34">
        <f t="shared" si="0"/>
        <v>174874588.26</v>
      </c>
      <c r="T35" s="12">
        <f t="shared" si="1"/>
        <v>199387460.48</v>
      </c>
    </row>
    <row r="36" spans="1:20" ht="12.75">
      <c r="A36" s="57">
        <v>31</v>
      </c>
      <c r="B36" s="56" t="s">
        <v>167</v>
      </c>
      <c r="C36" s="18" t="s">
        <v>116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37">
        <f t="shared" si="2"/>
        <v>0</v>
      </c>
      <c r="L36" s="4">
        <v>0</v>
      </c>
      <c r="M36" s="4">
        <v>0</v>
      </c>
      <c r="N36" s="4">
        <v>0</v>
      </c>
      <c r="O36" s="33">
        <f t="shared" si="3"/>
        <v>0</v>
      </c>
      <c r="P36" s="8"/>
      <c r="Q36" s="8">
        <v>0</v>
      </c>
      <c r="R36" s="8">
        <v>85437.24</v>
      </c>
      <c r="S36" s="34">
        <f t="shared" si="0"/>
        <v>85437.24</v>
      </c>
      <c r="T36" s="12">
        <f t="shared" si="1"/>
        <v>85437.24</v>
      </c>
    </row>
    <row r="37" spans="1:20" ht="12.75">
      <c r="A37" s="57">
        <v>32</v>
      </c>
      <c r="B37" s="56" t="s">
        <v>167</v>
      </c>
      <c r="C37" s="17" t="s">
        <v>79</v>
      </c>
      <c r="D37" s="4">
        <v>1995533.06</v>
      </c>
      <c r="E37" s="4">
        <v>2711238.1</v>
      </c>
      <c r="F37" s="4">
        <v>39995.07</v>
      </c>
      <c r="G37" s="4">
        <v>961.59</v>
      </c>
      <c r="H37" s="4">
        <v>12101.63</v>
      </c>
      <c r="I37" s="4">
        <v>333203.37</v>
      </c>
      <c r="J37" s="4">
        <v>536479.44</v>
      </c>
      <c r="K37" s="37">
        <f t="shared" si="2"/>
        <v>5629512.26</v>
      </c>
      <c r="L37" s="8">
        <v>57268474.72</v>
      </c>
      <c r="M37" s="4">
        <v>1313817.71</v>
      </c>
      <c r="N37" s="4">
        <v>217907.62</v>
      </c>
      <c r="O37" s="33">
        <f t="shared" si="3"/>
        <v>58800200.05</v>
      </c>
      <c r="P37" s="8">
        <v>0</v>
      </c>
      <c r="Q37" s="8">
        <v>20479263.42</v>
      </c>
      <c r="R37" s="8">
        <v>0</v>
      </c>
      <c r="S37" s="34">
        <f aca="true" t="shared" si="4" ref="S37:S61">+R37+Q37+P37+O37</f>
        <v>79279463.47</v>
      </c>
      <c r="T37" s="12">
        <f aca="true" t="shared" si="5" ref="T37:T61">+S37+K37</f>
        <v>84908975.73</v>
      </c>
    </row>
    <row r="38" spans="1:20" ht="12.75">
      <c r="A38" s="57">
        <v>33</v>
      </c>
      <c r="B38" s="56" t="s">
        <v>167</v>
      </c>
      <c r="C38" s="19" t="s">
        <v>101</v>
      </c>
      <c r="D38" s="4">
        <v>10445282.72</v>
      </c>
      <c r="E38" s="4">
        <v>9465675.94</v>
      </c>
      <c r="F38" s="4">
        <v>159670.9</v>
      </c>
      <c r="G38" s="4">
        <v>3632.97</v>
      </c>
      <c r="H38" s="4">
        <v>53145.55</v>
      </c>
      <c r="I38" s="4">
        <v>1274874.2</v>
      </c>
      <c r="J38" s="4">
        <v>1410524.66</v>
      </c>
      <c r="K38" s="37">
        <f t="shared" si="2"/>
        <v>22812806.939999998</v>
      </c>
      <c r="L38" s="8">
        <v>122134897.61</v>
      </c>
      <c r="M38" s="4">
        <v>4095385.02</v>
      </c>
      <c r="N38" s="4">
        <v>212478.68</v>
      </c>
      <c r="O38" s="33">
        <f t="shared" si="3"/>
        <v>126442761.31</v>
      </c>
      <c r="P38" s="8">
        <v>50800699.27</v>
      </c>
      <c r="Q38" s="8">
        <v>0</v>
      </c>
      <c r="R38" s="8">
        <v>0</v>
      </c>
      <c r="S38" s="34">
        <f t="shared" si="4"/>
        <v>177243460.58</v>
      </c>
      <c r="T38" s="12">
        <f t="shared" si="5"/>
        <v>200056267.52</v>
      </c>
    </row>
    <row r="39" spans="1:20" ht="12.75">
      <c r="A39" s="57">
        <v>34</v>
      </c>
      <c r="B39" s="56" t="s">
        <v>167</v>
      </c>
      <c r="C39" s="17" t="s">
        <v>81</v>
      </c>
      <c r="D39" s="8">
        <v>1353788.79</v>
      </c>
      <c r="E39" s="8">
        <v>1466485.32</v>
      </c>
      <c r="F39" s="8">
        <v>23143.83</v>
      </c>
      <c r="G39" s="8">
        <v>540.8</v>
      </c>
      <c r="H39" s="8">
        <v>7411.87</v>
      </c>
      <c r="I39" s="8">
        <v>206684.04</v>
      </c>
      <c r="J39" s="8">
        <v>410425.2</v>
      </c>
      <c r="K39" s="37">
        <f t="shared" si="2"/>
        <v>3468479.8500000006</v>
      </c>
      <c r="L39" s="8">
        <v>33832458.95</v>
      </c>
      <c r="M39" s="4">
        <v>514454.17</v>
      </c>
      <c r="N39" s="4">
        <v>504280.71</v>
      </c>
      <c r="O39" s="33">
        <f t="shared" si="3"/>
        <v>34851193.830000006</v>
      </c>
      <c r="P39" s="4">
        <v>0</v>
      </c>
      <c r="Q39" s="8">
        <v>16287011.24</v>
      </c>
      <c r="R39" s="8">
        <v>0</v>
      </c>
      <c r="S39" s="34">
        <f t="shared" si="4"/>
        <v>51138205.07000001</v>
      </c>
      <c r="T39" s="12">
        <f t="shared" si="5"/>
        <v>54606684.92000001</v>
      </c>
    </row>
    <row r="40" spans="1:20" ht="12.75">
      <c r="A40" s="57">
        <v>35</v>
      </c>
      <c r="B40" s="56" t="s">
        <v>168</v>
      </c>
      <c r="C40" s="17" t="s">
        <v>103</v>
      </c>
      <c r="D40" s="8">
        <v>524143.12</v>
      </c>
      <c r="E40" s="8">
        <v>0</v>
      </c>
      <c r="F40" s="8">
        <v>14408.82</v>
      </c>
      <c r="G40" s="8">
        <v>266.66</v>
      </c>
      <c r="H40" s="8">
        <v>5542.09</v>
      </c>
      <c r="I40" s="8">
        <v>0</v>
      </c>
      <c r="J40" s="8">
        <v>0</v>
      </c>
      <c r="K40" s="37">
        <f t="shared" si="2"/>
        <v>544360.69</v>
      </c>
      <c r="L40" s="8">
        <v>16102356.52</v>
      </c>
      <c r="M40" s="4">
        <v>0</v>
      </c>
      <c r="N40" s="4">
        <v>64727.47</v>
      </c>
      <c r="O40" s="33">
        <f t="shared" si="3"/>
        <v>16167083.99</v>
      </c>
      <c r="P40" s="4">
        <v>0</v>
      </c>
      <c r="Q40" s="8">
        <v>0</v>
      </c>
      <c r="R40" s="8">
        <v>0</v>
      </c>
      <c r="S40" s="34">
        <f t="shared" si="4"/>
        <v>16167083.99</v>
      </c>
      <c r="T40" s="12">
        <f t="shared" si="5"/>
        <v>16711444.68</v>
      </c>
    </row>
    <row r="41" spans="1:20" ht="12.75">
      <c r="A41" s="57">
        <v>35</v>
      </c>
      <c r="B41" s="56" t="s">
        <v>169</v>
      </c>
      <c r="C41" s="17" t="s">
        <v>104</v>
      </c>
      <c r="D41" s="8">
        <v>5916893.66</v>
      </c>
      <c r="E41" s="8">
        <v>0</v>
      </c>
      <c r="F41" s="8">
        <v>112542.67</v>
      </c>
      <c r="G41" s="8">
        <v>2082.83</v>
      </c>
      <c r="H41" s="8">
        <v>43287.49</v>
      </c>
      <c r="I41" s="8">
        <v>0</v>
      </c>
      <c r="J41" s="8">
        <v>0</v>
      </c>
      <c r="K41" s="37">
        <f t="shared" si="2"/>
        <v>6074806.65</v>
      </c>
      <c r="L41" s="4">
        <v>86290300.44</v>
      </c>
      <c r="M41" s="4">
        <v>443247.75</v>
      </c>
      <c r="N41" s="4">
        <v>33936.72</v>
      </c>
      <c r="O41" s="33">
        <f t="shared" si="3"/>
        <v>86767484.91</v>
      </c>
      <c r="P41" s="66">
        <v>7607547.036364534</v>
      </c>
      <c r="Q41" s="67">
        <v>42225722.63363546</v>
      </c>
      <c r="R41" s="8">
        <v>0</v>
      </c>
      <c r="S41" s="34">
        <f t="shared" si="4"/>
        <v>136600754.57999998</v>
      </c>
      <c r="T41" s="12">
        <f t="shared" si="5"/>
        <v>142675561.23</v>
      </c>
    </row>
    <row r="42" spans="1:20" ht="12.75">
      <c r="A42" s="57">
        <v>35</v>
      </c>
      <c r="B42" s="56" t="s">
        <v>170</v>
      </c>
      <c r="C42" s="17" t="s">
        <v>105</v>
      </c>
      <c r="D42" s="8">
        <v>786081.78</v>
      </c>
      <c r="E42" s="8">
        <v>0</v>
      </c>
      <c r="F42" s="8">
        <v>18735</v>
      </c>
      <c r="G42" s="8">
        <v>346.73</v>
      </c>
      <c r="H42" s="8">
        <v>7206.08</v>
      </c>
      <c r="I42" s="8">
        <v>0</v>
      </c>
      <c r="J42" s="8">
        <v>0</v>
      </c>
      <c r="K42" s="37">
        <f t="shared" si="2"/>
        <v>812369.59</v>
      </c>
      <c r="L42" s="8">
        <v>18993918.81</v>
      </c>
      <c r="M42" s="4">
        <v>0</v>
      </c>
      <c r="N42" s="4">
        <v>382980.4</v>
      </c>
      <c r="O42" s="33">
        <f>+N42+M42+L42</f>
        <v>19376899.209999997</v>
      </c>
      <c r="P42" s="8">
        <v>3586861.2</v>
      </c>
      <c r="Q42" s="8">
        <v>0</v>
      </c>
      <c r="R42" s="8">
        <v>0</v>
      </c>
      <c r="S42" s="34">
        <f t="shared" si="4"/>
        <v>22963760.409999996</v>
      </c>
      <c r="T42" s="12">
        <f t="shared" si="5"/>
        <v>23776129.999999996</v>
      </c>
    </row>
    <row r="43" spans="1:20" ht="12.75">
      <c r="A43" s="57">
        <v>36</v>
      </c>
      <c r="B43" s="56" t="s">
        <v>167</v>
      </c>
      <c r="C43" s="17" t="s">
        <v>84</v>
      </c>
      <c r="D43" s="4">
        <v>6882248.96</v>
      </c>
      <c r="E43" s="4">
        <v>7925245.63</v>
      </c>
      <c r="F43" s="4">
        <v>116909.98</v>
      </c>
      <c r="G43" s="4">
        <v>2810.84</v>
      </c>
      <c r="H43" s="4">
        <v>35374.39</v>
      </c>
      <c r="I43" s="4">
        <v>932024.73</v>
      </c>
      <c r="J43" s="4">
        <v>1491531.49</v>
      </c>
      <c r="K43" s="37">
        <f t="shared" si="2"/>
        <v>17386146.02</v>
      </c>
      <c r="L43" s="8">
        <v>102569791.42</v>
      </c>
      <c r="M43" s="4">
        <v>1620570.67</v>
      </c>
      <c r="N43" s="4">
        <v>1052312.07</v>
      </c>
      <c r="O43" s="33">
        <f t="shared" si="3"/>
        <v>105242674.16</v>
      </c>
      <c r="P43" s="8">
        <v>0</v>
      </c>
      <c r="Q43" s="8">
        <v>30775210.9</v>
      </c>
      <c r="R43" s="8">
        <v>0</v>
      </c>
      <c r="S43" s="34">
        <f t="shared" si="4"/>
        <v>136017885.06</v>
      </c>
      <c r="T43" s="12">
        <f t="shared" si="5"/>
        <v>153404031.08</v>
      </c>
    </row>
    <row r="44" spans="1:20" ht="12.75">
      <c r="A44" s="57">
        <v>37</v>
      </c>
      <c r="B44" s="56" t="s">
        <v>167</v>
      </c>
      <c r="C44" s="17" t="s">
        <v>86</v>
      </c>
      <c r="D44" s="8">
        <v>2714370.69</v>
      </c>
      <c r="E44" s="8">
        <v>2999266.47</v>
      </c>
      <c r="F44" s="8">
        <v>47333.93</v>
      </c>
      <c r="G44" s="8">
        <v>1106.05</v>
      </c>
      <c r="H44" s="8">
        <v>15158.81</v>
      </c>
      <c r="I44" s="8">
        <v>379328.1</v>
      </c>
      <c r="J44" s="8">
        <v>862756.65</v>
      </c>
      <c r="K44" s="37">
        <f t="shared" si="2"/>
        <v>7019320.699999999</v>
      </c>
      <c r="L44" s="8">
        <v>59775090.27</v>
      </c>
      <c r="M44" s="4">
        <v>861807.56</v>
      </c>
      <c r="N44" s="4">
        <v>1012788.38</v>
      </c>
      <c r="O44" s="33">
        <f t="shared" si="3"/>
        <v>61649686.21</v>
      </c>
      <c r="P44" s="8">
        <v>7904368.8</v>
      </c>
      <c r="Q44" s="8">
        <v>0</v>
      </c>
      <c r="R44" s="8">
        <v>0</v>
      </c>
      <c r="S44" s="34">
        <f t="shared" si="4"/>
        <v>69554055.01</v>
      </c>
      <c r="T44" s="12">
        <f t="shared" si="5"/>
        <v>76573375.71000001</v>
      </c>
    </row>
    <row r="45" spans="1:20" ht="12.75">
      <c r="A45" s="57">
        <v>38</v>
      </c>
      <c r="B45" s="56" t="s">
        <v>168</v>
      </c>
      <c r="C45" s="17" t="s">
        <v>155</v>
      </c>
      <c r="D45" s="8">
        <v>96640.04</v>
      </c>
      <c r="E45" s="8">
        <v>0</v>
      </c>
      <c r="F45" s="8">
        <v>2791.78</v>
      </c>
      <c r="G45" s="8">
        <v>51.67</v>
      </c>
      <c r="H45" s="8">
        <v>1073.81</v>
      </c>
      <c r="I45" s="8">
        <v>0</v>
      </c>
      <c r="J45" s="8">
        <v>0</v>
      </c>
      <c r="K45" s="37">
        <f t="shared" si="2"/>
        <v>100557.29999999999</v>
      </c>
      <c r="L45" s="8">
        <v>8052520.99</v>
      </c>
      <c r="M45" s="4">
        <v>0</v>
      </c>
      <c r="N45" s="4">
        <v>35836.71</v>
      </c>
      <c r="O45" s="33">
        <f t="shared" si="3"/>
        <v>8088357.7</v>
      </c>
      <c r="P45" s="8">
        <v>0</v>
      </c>
      <c r="Q45" s="8">
        <v>0</v>
      </c>
      <c r="R45" s="8">
        <v>0</v>
      </c>
      <c r="S45" s="34">
        <f t="shared" si="4"/>
        <v>8088357.7</v>
      </c>
      <c r="T45" s="12">
        <f t="shared" si="5"/>
        <v>8188915</v>
      </c>
    </row>
    <row r="46" spans="1:20" ht="12.75">
      <c r="A46" s="57">
        <v>38</v>
      </c>
      <c r="B46" s="56" t="s">
        <v>169</v>
      </c>
      <c r="C46" s="17" t="s">
        <v>156</v>
      </c>
      <c r="D46" s="8">
        <v>52921.81</v>
      </c>
      <c r="E46" s="8">
        <v>0</v>
      </c>
      <c r="F46" s="8">
        <v>1449.01</v>
      </c>
      <c r="G46" s="8">
        <v>26.82</v>
      </c>
      <c r="H46" s="8">
        <v>557.34</v>
      </c>
      <c r="I46" s="8">
        <v>0</v>
      </c>
      <c r="J46" s="8">
        <v>0</v>
      </c>
      <c r="K46" s="37">
        <f t="shared" si="2"/>
        <v>54954.979999999996</v>
      </c>
      <c r="L46" s="8">
        <v>6662812.54</v>
      </c>
      <c r="M46" s="4">
        <v>2379.81</v>
      </c>
      <c r="N46" s="4">
        <v>4896.68</v>
      </c>
      <c r="O46" s="33">
        <f t="shared" si="3"/>
        <v>6670089.03</v>
      </c>
      <c r="P46" s="8">
        <v>0</v>
      </c>
      <c r="Q46" s="8">
        <v>0</v>
      </c>
      <c r="R46" s="8">
        <v>0</v>
      </c>
      <c r="S46" s="34">
        <f t="shared" si="4"/>
        <v>6670089.03</v>
      </c>
      <c r="T46" s="12">
        <f t="shared" si="5"/>
        <v>6725044.010000001</v>
      </c>
    </row>
    <row r="47" spans="1:20" ht="12.75">
      <c r="A47" s="57">
        <v>38</v>
      </c>
      <c r="B47" s="56" t="s">
        <v>170</v>
      </c>
      <c r="C47" s="17" t="s">
        <v>157</v>
      </c>
      <c r="D47" s="8">
        <v>441125.97</v>
      </c>
      <c r="E47" s="8">
        <v>0</v>
      </c>
      <c r="F47" s="8">
        <v>11233.51</v>
      </c>
      <c r="G47" s="8">
        <v>207.9</v>
      </c>
      <c r="H47" s="8">
        <v>4320.76</v>
      </c>
      <c r="I47" s="8">
        <v>0</v>
      </c>
      <c r="J47" s="8">
        <v>0</v>
      </c>
      <c r="K47" s="37">
        <f t="shared" si="2"/>
        <v>456888.14</v>
      </c>
      <c r="L47" s="8">
        <v>16750845.24</v>
      </c>
      <c r="M47" s="4">
        <v>0</v>
      </c>
      <c r="N47" s="4">
        <v>167595.76</v>
      </c>
      <c r="O47" s="33">
        <f t="shared" si="3"/>
        <v>16918441</v>
      </c>
      <c r="P47" s="8">
        <v>6440236.73</v>
      </c>
      <c r="Q47" s="8">
        <v>0</v>
      </c>
      <c r="R47" s="8">
        <v>0</v>
      </c>
      <c r="S47" s="34">
        <f t="shared" si="4"/>
        <v>23358677.73</v>
      </c>
      <c r="T47" s="12">
        <f t="shared" si="5"/>
        <v>23815565.87</v>
      </c>
    </row>
    <row r="48" spans="1:20" ht="12.75">
      <c r="A48" s="57">
        <v>38</v>
      </c>
      <c r="B48" s="56" t="s">
        <v>171</v>
      </c>
      <c r="C48" s="17" t="s">
        <v>108</v>
      </c>
      <c r="D48" s="8">
        <v>5518805.37</v>
      </c>
      <c r="E48" s="8">
        <v>0</v>
      </c>
      <c r="F48" s="8">
        <v>118463.18</v>
      </c>
      <c r="G48" s="8">
        <v>2192.4</v>
      </c>
      <c r="H48" s="8">
        <v>45564.71</v>
      </c>
      <c r="I48" s="8">
        <v>0</v>
      </c>
      <c r="J48" s="8">
        <v>0</v>
      </c>
      <c r="K48" s="37">
        <f t="shared" si="2"/>
        <v>5685025.66</v>
      </c>
      <c r="L48" s="4">
        <v>91000742.6</v>
      </c>
      <c r="M48" s="4">
        <v>0</v>
      </c>
      <c r="N48" s="4">
        <v>628950.54</v>
      </c>
      <c r="O48" s="33">
        <f t="shared" si="3"/>
        <v>91629693.14</v>
      </c>
      <c r="P48" s="68">
        <v>9565819.4472</v>
      </c>
      <c r="Q48" s="67">
        <v>30291761.582799997</v>
      </c>
      <c r="R48" s="8">
        <v>0</v>
      </c>
      <c r="S48" s="34">
        <f t="shared" si="4"/>
        <v>131487274.17</v>
      </c>
      <c r="T48" s="12">
        <f t="shared" si="5"/>
        <v>137172299.83</v>
      </c>
    </row>
    <row r="49" spans="1:20" ht="12.75">
      <c r="A49" s="57">
        <v>40</v>
      </c>
      <c r="B49" s="56" t="s">
        <v>167</v>
      </c>
      <c r="C49" s="17" t="s">
        <v>89</v>
      </c>
      <c r="D49" s="8">
        <v>1237515.3</v>
      </c>
      <c r="E49" s="8">
        <v>1403531.16</v>
      </c>
      <c r="F49" s="8">
        <v>22150.3</v>
      </c>
      <c r="G49" s="8">
        <v>517.59</v>
      </c>
      <c r="H49" s="8">
        <v>7093.69</v>
      </c>
      <c r="I49" s="8">
        <v>178063.21</v>
      </c>
      <c r="J49" s="8">
        <v>438325.09</v>
      </c>
      <c r="K49" s="37">
        <f t="shared" si="2"/>
        <v>3287196.3399999994</v>
      </c>
      <c r="L49" s="8">
        <v>28648930.49</v>
      </c>
      <c r="M49" s="4">
        <v>664935.15</v>
      </c>
      <c r="N49" s="4">
        <v>215661.5</v>
      </c>
      <c r="O49" s="33">
        <f t="shared" si="3"/>
        <v>29529527.139999997</v>
      </c>
      <c r="P49" s="8">
        <v>0</v>
      </c>
      <c r="Q49" s="8">
        <v>0</v>
      </c>
      <c r="R49" s="8">
        <v>0</v>
      </c>
      <c r="S49" s="34">
        <f t="shared" si="4"/>
        <v>29529527.139999997</v>
      </c>
      <c r="T49" s="12">
        <f t="shared" si="5"/>
        <v>32816723.479999997</v>
      </c>
    </row>
    <row r="50" spans="1:20" ht="12.75">
      <c r="A50" s="57">
        <v>41</v>
      </c>
      <c r="B50" s="56" t="s">
        <v>167</v>
      </c>
      <c r="C50" s="17" t="s">
        <v>91</v>
      </c>
      <c r="D50" s="4">
        <v>13597235.7</v>
      </c>
      <c r="E50" s="4">
        <v>14646083.49</v>
      </c>
      <c r="F50" s="4">
        <v>219168</v>
      </c>
      <c r="G50" s="4">
        <v>4723.08</v>
      </c>
      <c r="H50" s="4">
        <v>80085.64</v>
      </c>
      <c r="I50" s="4">
        <v>1756610.36</v>
      </c>
      <c r="J50" s="4">
        <v>2135849.43</v>
      </c>
      <c r="K50" s="37">
        <f t="shared" si="2"/>
        <v>32439755.699999996</v>
      </c>
      <c r="L50" s="8">
        <v>190962324</v>
      </c>
      <c r="M50" s="4">
        <v>4551757.91</v>
      </c>
      <c r="N50" s="4">
        <v>463743.49</v>
      </c>
      <c r="O50" s="33">
        <f t="shared" si="3"/>
        <v>195977825.4</v>
      </c>
      <c r="P50" s="4">
        <v>0</v>
      </c>
      <c r="Q50" s="8">
        <v>0</v>
      </c>
      <c r="R50" s="8">
        <v>0</v>
      </c>
      <c r="S50" s="34">
        <f t="shared" si="4"/>
        <v>195977825.4</v>
      </c>
      <c r="T50" s="12">
        <f t="shared" si="5"/>
        <v>228417581.1</v>
      </c>
    </row>
    <row r="51" spans="1:20" ht="12.75">
      <c r="A51" s="57">
        <v>42</v>
      </c>
      <c r="B51" s="56" t="s">
        <v>167</v>
      </c>
      <c r="C51" s="17" t="s">
        <v>92</v>
      </c>
      <c r="D51" s="8">
        <v>812858.59</v>
      </c>
      <c r="E51" s="8">
        <v>809741.55</v>
      </c>
      <c r="F51" s="8">
        <v>12779.21</v>
      </c>
      <c r="G51" s="8">
        <v>298.61</v>
      </c>
      <c r="H51" s="8">
        <v>4092.57</v>
      </c>
      <c r="I51" s="8">
        <v>105396.03</v>
      </c>
      <c r="J51" s="8">
        <v>241465.36</v>
      </c>
      <c r="K51" s="37">
        <f t="shared" si="2"/>
        <v>1986631.9200000004</v>
      </c>
      <c r="L51" s="4">
        <v>28338505.28</v>
      </c>
      <c r="M51" s="4">
        <v>0</v>
      </c>
      <c r="N51" s="4">
        <v>1698.42</v>
      </c>
      <c r="O51" s="33">
        <f t="shared" si="3"/>
        <v>28340203.700000003</v>
      </c>
      <c r="P51" s="4">
        <v>0</v>
      </c>
      <c r="Q51" s="8">
        <v>2971904.63</v>
      </c>
      <c r="R51" s="8">
        <v>0</v>
      </c>
      <c r="S51" s="34">
        <f t="shared" si="4"/>
        <v>31312108.330000002</v>
      </c>
      <c r="T51" s="12">
        <f t="shared" si="5"/>
        <v>33298740.250000004</v>
      </c>
    </row>
    <row r="52" spans="1:20" ht="12.75">
      <c r="A52" s="57">
        <v>43</v>
      </c>
      <c r="B52" s="56" t="s">
        <v>167</v>
      </c>
      <c r="C52" s="17" t="s">
        <v>94</v>
      </c>
      <c r="D52" s="8">
        <v>7015368.26</v>
      </c>
      <c r="E52" s="8">
        <v>7490385.46</v>
      </c>
      <c r="F52" s="8">
        <v>116222.88</v>
      </c>
      <c r="G52" s="8">
        <v>2597.11</v>
      </c>
      <c r="H52" s="8">
        <v>36668.71</v>
      </c>
      <c r="I52" s="8">
        <v>1051772.98</v>
      </c>
      <c r="J52" s="8">
        <v>1317750.06</v>
      </c>
      <c r="K52" s="37">
        <f t="shared" si="2"/>
        <v>17030765.46</v>
      </c>
      <c r="L52" s="8">
        <v>82161831.07</v>
      </c>
      <c r="M52" s="4">
        <v>667817.8</v>
      </c>
      <c r="N52" s="4">
        <v>723117.08</v>
      </c>
      <c r="O52" s="33">
        <f t="shared" si="3"/>
        <v>83552765.94999999</v>
      </c>
      <c r="P52" s="8">
        <v>4353433.81</v>
      </c>
      <c r="Q52" s="8">
        <v>0</v>
      </c>
      <c r="R52" s="8">
        <v>0</v>
      </c>
      <c r="S52" s="34">
        <f t="shared" si="4"/>
        <v>87906199.75999999</v>
      </c>
      <c r="T52" s="12">
        <f t="shared" si="5"/>
        <v>104936965.22</v>
      </c>
    </row>
    <row r="53" spans="1:20" ht="12.75">
      <c r="A53" s="57">
        <v>44</v>
      </c>
      <c r="B53" s="56" t="s">
        <v>167</v>
      </c>
      <c r="C53" s="17" t="s">
        <v>95</v>
      </c>
      <c r="D53" s="4">
        <v>1097617.03</v>
      </c>
      <c r="E53" s="4">
        <v>1281148.58</v>
      </c>
      <c r="F53" s="4">
        <v>20001.12</v>
      </c>
      <c r="G53" s="4">
        <v>417.62</v>
      </c>
      <c r="H53" s="4">
        <v>6010.48</v>
      </c>
      <c r="I53" s="4">
        <v>168340.98</v>
      </c>
      <c r="J53" s="4">
        <v>339133.39</v>
      </c>
      <c r="K53" s="37">
        <f t="shared" si="2"/>
        <v>2912669.2000000007</v>
      </c>
      <c r="L53" s="8">
        <v>41255225.31</v>
      </c>
      <c r="M53" s="4">
        <v>249937.64</v>
      </c>
      <c r="N53" s="4">
        <v>19923.09</v>
      </c>
      <c r="O53" s="33">
        <f t="shared" si="3"/>
        <v>41525086.04</v>
      </c>
      <c r="P53" s="8">
        <v>0</v>
      </c>
      <c r="Q53" s="8">
        <v>0</v>
      </c>
      <c r="R53" s="8">
        <v>0</v>
      </c>
      <c r="S53" s="34">
        <f t="shared" si="4"/>
        <v>41525086.04</v>
      </c>
      <c r="T53" s="12">
        <f t="shared" si="5"/>
        <v>44437755.24</v>
      </c>
    </row>
    <row r="54" spans="1:20" ht="12.75">
      <c r="A54" s="57">
        <v>45</v>
      </c>
      <c r="B54" s="56" t="s">
        <v>167</v>
      </c>
      <c r="C54" s="17" t="s">
        <v>96</v>
      </c>
      <c r="D54" s="8">
        <v>4337784.41</v>
      </c>
      <c r="E54" s="8">
        <v>5252067.31</v>
      </c>
      <c r="F54" s="8">
        <v>66445.36</v>
      </c>
      <c r="G54" s="8">
        <v>1475.51</v>
      </c>
      <c r="H54" s="8">
        <v>24472.97</v>
      </c>
      <c r="I54" s="8">
        <v>820314.89</v>
      </c>
      <c r="J54" s="8">
        <v>1273411.65</v>
      </c>
      <c r="K54" s="37">
        <f t="shared" si="2"/>
        <v>11775972.1</v>
      </c>
      <c r="L54" s="8">
        <v>88578794.52</v>
      </c>
      <c r="M54" s="4">
        <v>1669605.95</v>
      </c>
      <c r="N54" s="4">
        <v>342593.13</v>
      </c>
      <c r="O54" s="33">
        <f t="shared" si="3"/>
        <v>90590993.6</v>
      </c>
      <c r="P54" s="8">
        <v>10519188.13</v>
      </c>
      <c r="Q54" s="8">
        <v>0</v>
      </c>
      <c r="R54" s="8">
        <v>0</v>
      </c>
      <c r="S54" s="34">
        <f t="shared" si="4"/>
        <v>101110181.72999999</v>
      </c>
      <c r="T54" s="12">
        <f t="shared" si="5"/>
        <v>112886153.82999998</v>
      </c>
    </row>
    <row r="55" spans="1:20" ht="12.75">
      <c r="A55" s="57">
        <v>46</v>
      </c>
      <c r="B55" s="56" t="s">
        <v>167</v>
      </c>
      <c r="C55" s="17" t="s">
        <v>109</v>
      </c>
      <c r="D55" s="8">
        <v>21904179.5</v>
      </c>
      <c r="E55" s="8">
        <v>20850878.63</v>
      </c>
      <c r="F55" s="8">
        <v>322286.53</v>
      </c>
      <c r="G55" s="8">
        <v>6899.95</v>
      </c>
      <c r="H55" s="8">
        <v>107483.36</v>
      </c>
      <c r="I55" s="8">
        <v>3027527.79</v>
      </c>
      <c r="J55" s="8">
        <v>3417324.76</v>
      </c>
      <c r="K55" s="37">
        <f t="shared" si="2"/>
        <v>49636580.519999996</v>
      </c>
      <c r="L55" s="8">
        <v>233610491</v>
      </c>
      <c r="M55" s="4">
        <v>4434317.32</v>
      </c>
      <c r="N55" s="4">
        <v>4368724.43</v>
      </c>
      <c r="O55" s="33">
        <f t="shared" si="3"/>
        <v>242413532.75</v>
      </c>
      <c r="P55" s="8">
        <v>97771833.63</v>
      </c>
      <c r="Q55" s="8">
        <v>0</v>
      </c>
      <c r="R55" s="8">
        <v>0</v>
      </c>
      <c r="S55" s="34">
        <f t="shared" si="4"/>
        <v>340185366.38</v>
      </c>
      <c r="T55" s="12">
        <f t="shared" si="5"/>
        <v>389821946.9</v>
      </c>
    </row>
    <row r="56" spans="1:20" ht="12.75">
      <c r="A56" s="57">
        <v>47</v>
      </c>
      <c r="B56" s="56" t="s">
        <v>167</v>
      </c>
      <c r="C56" s="17" t="s">
        <v>98</v>
      </c>
      <c r="D56" s="8">
        <v>5329642.86</v>
      </c>
      <c r="E56" s="8">
        <v>4620086.22</v>
      </c>
      <c r="F56" s="8">
        <v>72913.44</v>
      </c>
      <c r="G56" s="8">
        <v>1703.77</v>
      </c>
      <c r="H56" s="8">
        <v>23350.72</v>
      </c>
      <c r="I56" s="8">
        <v>572042.57</v>
      </c>
      <c r="J56" s="8">
        <v>842780.31</v>
      </c>
      <c r="K56" s="37">
        <f t="shared" si="2"/>
        <v>11462519.89</v>
      </c>
      <c r="L56" s="4">
        <v>60057451.31</v>
      </c>
      <c r="M56" s="4">
        <v>595566.66</v>
      </c>
      <c r="N56" s="4">
        <v>148901.97</v>
      </c>
      <c r="O56" s="33">
        <f t="shared" si="3"/>
        <v>60801919.940000005</v>
      </c>
      <c r="P56" s="8">
        <v>0</v>
      </c>
      <c r="Q56" s="8">
        <v>0</v>
      </c>
      <c r="R56" s="8">
        <v>0</v>
      </c>
      <c r="S56" s="34">
        <f t="shared" si="4"/>
        <v>60801919.940000005</v>
      </c>
      <c r="T56" s="12">
        <f t="shared" si="5"/>
        <v>72264439.83000001</v>
      </c>
    </row>
    <row r="57" spans="1:20" ht="12.75">
      <c r="A57" s="57">
        <v>48</v>
      </c>
      <c r="B57" s="56" t="s">
        <v>167</v>
      </c>
      <c r="C57" s="18" t="s">
        <v>117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37">
        <f t="shared" si="2"/>
        <v>0</v>
      </c>
      <c r="L57" s="4">
        <v>0</v>
      </c>
      <c r="M57" s="4">
        <v>0</v>
      </c>
      <c r="N57" s="4">
        <v>0</v>
      </c>
      <c r="O57" s="33">
        <f t="shared" si="3"/>
        <v>0</v>
      </c>
      <c r="P57" s="8">
        <v>0</v>
      </c>
      <c r="Q57" s="8">
        <v>0</v>
      </c>
      <c r="R57" s="8">
        <v>127490.64</v>
      </c>
      <c r="S57" s="34">
        <f t="shared" si="4"/>
        <v>127490.64</v>
      </c>
      <c r="T57" s="12">
        <f t="shared" si="5"/>
        <v>127490.64</v>
      </c>
    </row>
    <row r="58" spans="1:20" ht="12.75">
      <c r="A58" s="57">
        <v>49</v>
      </c>
      <c r="B58" s="56" t="s">
        <v>167</v>
      </c>
      <c r="C58" s="17" t="s">
        <v>99</v>
      </c>
      <c r="D58" s="8">
        <v>1121896.66</v>
      </c>
      <c r="E58" s="8">
        <v>1634134.48</v>
      </c>
      <c r="F58" s="8">
        <v>25789.64</v>
      </c>
      <c r="G58" s="8">
        <v>602.63</v>
      </c>
      <c r="H58" s="8">
        <v>8259.2</v>
      </c>
      <c r="I58" s="8">
        <v>208220.57</v>
      </c>
      <c r="J58" s="8">
        <v>513545.43</v>
      </c>
      <c r="K58" s="37">
        <f t="shared" si="2"/>
        <v>3512448.61</v>
      </c>
      <c r="L58" s="8">
        <v>43108476.78</v>
      </c>
      <c r="M58" s="4">
        <v>86865.15</v>
      </c>
      <c r="N58" s="4">
        <v>66625.06</v>
      </c>
      <c r="O58" s="33">
        <f t="shared" si="3"/>
        <v>43261966.99</v>
      </c>
      <c r="P58" s="4">
        <v>0</v>
      </c>
      <c r="Q58" s="8">
        <v>19743554.9</v>
      </c>
      <c r="R58" s="8">
        <v>0</v>
      </c>
      <c r="S58" s="34">
        <f t="shared" si="4"/>
        <v>63005521.89</v>
      </c>
      <c r="T58" s="12">
        <f t="shared" si="5"/>
        <v>66517970.5</v>
      </c>
    </row>
    <row r="59" spans="1:20" ht="12.75">
      <c r="A59" s="57">
        <v>50</v>
      </c>
      <c r="B59" s="56" t="s">
        <v>167</v>
      </c>
      <c r="C59" s="17" t="s">
        <v>100</v>
      </c>
      <c r="D59" s="4">
        <v>10301332.48</v>
      </c>
      <c r="E59" s="4">
        <v>8818077.26</v>
      </c>
      <c r="F59" s="4">
        <v>137666.63</v>
      </c>
      <c r="G59" s="4">
        <v>2874.48</v>
      </c>
      <c r="H59" s="4">
        <v>41369.8</v>
      </c>
      <c r="I59" s="4">
        <v>1150307.87</v>
      </c>
      <c r="J59" s="4">
        <v>1578327.2</v>
      </c>
      <c r="K59" s="37">
        <f t="shared" si="2"/>
        <v>22029955.720000003</v>
      </c>
      <c r="L59" s="8">
        <v>103969427.23</v>
      </c>
      <c r="M59" s="4">
        <v>2131938.85</v>
      </c>
      <c r="N59" s="4">
        <v>834191.63</v>
      </c>
      <c r="O59" s="33">
        <f t="shared" si="3"/>
        <v>106935557.71000001</v>
      </c>
      <c r="P59" s="4">
        <v>0</v>
      </c>
      <c r="Q59" s="8">
        <v>0</v>
      </c>
      <c r="R59" s="8">
        <v>0</v>
      </c>
      <c r="S59" s="34">
        <f t="shared" si="4"/>
        <v>106935557.71000001</v>
      </c>
      <c r="T59" s="12">
        <f t="shared" si="5"/>
        <v>128965513.43</v>
      </c>
    </row>
    <row r="60" spans="1:20" ht="12.75">
      <c r="A60" s="57">
        <v>51</v>
      </c>
      <c r="B60" s="56" t="s">
        <v>167</v>
      </c>
      <c r="C60" s="18" t="s">
        <v>118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37">
        <f t="shared" si="2"/>
        <v>0</v>
      </c>
      <c r="L60" s="8">
        <v>0</v>
      </c>
      <c r="M60" s="4">
        <v>0</v>
      </c>
      <c r="N60" s="4">
        <v>0</v>
      </c>
      <c r="O60" s="33">
        <f t="shared" si="3"/>
        <v>0</v>
      </c>
      <c r="P60" s="4">
        <v>0</v>
      </c>
      <c r="Q60" s="8">
        <v>0</v>
      </c>
      <c r="R60" s="8">
        <v>5515151.88</v>
      </c>
      <c r="S60" s="34">
        <f t="shared" si="4"/>
        <v>5515151.88</v>
      </c>
      <c r="T60" s="12">
        <f t="shared" si="5"/>
        <v>5515151.88</v>
      </c>
    </row>
    <row r="61" spans="1:20" ht="12.75">
      <c r="A61" s="58">
        <v>52</v>
      </c>
      <c r="B61" s="58" t="s">
        <v>167</v>
      </c>
      <c r="C61" s="20" t="s">
        <v>119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37">
        <f t="shared" si="2"/>
        <v>0</v>
      </c>
      <c r="L61" s="8">
        <v>0</v>
      </c>
      <c r="M61" s="4">
        <v>0</v>
      </c>
      <c r="N61" s="4">
        <v>0</v>
      </c>
      <c r="O61" s="33">
        <f t="shared" si="3"/>
        <v>0</v>
      </c>
      <c r="P61" s="4">
        <v>0</v>
      </c>
      <c r="Q61" s="4">
        <v>0</v>
      </c>
      <c r="R61" s="8">
        <v>5232113.88</v>
      </c>
      <c r="S61" s="34">
        <f t="shared" si="4"/>
        <v>5232113.88</v>
      </c>
      <c r="T61" s="12">
        <f t="shared" si="5"/>
        <v>5232113.88</v>
      </c>
    </row>
    <row r="62" spans="11:19" ht="12.75">
      <c r="K62" s="3"/>
      <c r="S62" s="5"/>
    </row>
    <row r="63" spans="11:19" ht="12.75">
      <c r="K63" s="3"/>
      <c r="S63" s="3"/>
    </row>
    <row r="64" spans="11:19" ht="12.75">
      <c r="K64" s="3"/>
      <c r="S64" s="3"/>
    </row>
    <row r="65" spans="11:19" ht="12.75">
      <c r="K65" s="3"/>
      <c r="S65" s="3"/>
    </row>
    <row r="66" spans="11:19" ht="12.75">
      <c r="K66" s="3"/>
      <c r="S66" s="3"/>
    </row>
    <row r="67" spans="11:19" ht="12.75">
      <c r="K67" s="3"/>
      <c r="S67" s="3"/>
    </row>
    <row r="68" spans="11:19" ht="12.75">
      <c r="K68" s="3"/>
      <c r="S68" s="3"/>
    </row>
    <row r="69" spans="11:19" ht="12.75">
      <c r="K69" s="3"/>
      <c r="S69" s="3"/>
    </row>
    <row r="70" spans="11:19" ht="12.75">
      <c r="K70" s="3"/>
      <c r="S70" s="3"/>
    </row>
    <row r="71" spans="11:19" ht="12.75">
      <c r="K71" s="3"/>
      <c r="S71" s="3"/>
    </row>
    <row r="72" spans="11:19" ht="12.75">
      <c r="K72" s="3"/>
      <c r="S72" s="3"/>
    </row>
    <row r="73" spans="11:19" ht="12.75">
      <c r="K73" s="3"/>
      <c r="S73" s="3"/>
    </row>
    <row r="74" spans="11:19" ht="12.75">
      <c r="K74" s="3"/>
      <c r="S74" s="3"/>
    </row>
    <row r="75" spans="11:19" ht="12.75">
      <c r="K75" s="3"/>
      <c r="S75" s="3"/>
    </row>
    <row r="76" spans="11:19" ht="12.75">
      <c r="K76" s="3"/>
      <c r="S76" s="3"/>
    </row>
    <row r="77" spans="11:19" ht="12.75">
      <c r="K77" s="3"/>
      <c r="S77" s="3"/>
    </row>
    <row r="78" spans="11:19" ht="12.75">
      <c r="K78" s="3"/>
      <c r="S78" s="3"/>
    </row>
    <row r="79" spans="11:19" ht="12.75">
      <c r="K79" s="3"/>
      <c r="S79" s="3"/>
    </row>
    <row r="80" spans="11:19" ht="12.75">
      <c r="K80" s="3"/>
      <c r="S80" s="3"/>
    </row>
    <row r="81" spans="11:19" ht="12.75">
      <c r="K81" s="3"/>
      <c r="S81" s="3"/>
    </row>
    <row r="82" spans="11:19" ht="12.75">
      <c r="K82" s="3"/>
      <c r="S82" s="3"/>
    </row>
    <row r="83" spans="11:19" ht="12.75">
      <c r="K83" s="3"/>
      <c r="S83" s="3"/>
    </row>
    <row r="84" spans="11:19" ht="12.75">
      <c r="K84" s="3"/>
      <c r="S84" s="3"/>
    </row>
    <row r="85" spans="11:19" ht="12.75">
      <c r="K85" s="3"/>
      <c r="S85" s="3"/>
    </row>
    <row r="86" spans="11:19" ht="12.75">
      <c r="K86" s="3"/>
      <c r="S86" s="3"/>
    </row>
    <row r="87" spans="11:19" ht="12.75">
      <c r="K87" s="3"/>
      <c r="S87" s="3"/>
    </row>
    <row r="88" spans="11:19" ht="12.75">
      <c r="K88" s="3"/>
      <c r="S88" s="3"/>
    </row>
    <row r="89" spans="11:19" ht="12.75">
      <c r="K89" s="3"/>
      <c r="S89" s="3"/>
    </row>
    <row r="90" spans="11:19" ht="12.75">
      <c r="K90" s="3"/>
      <c r="S90" s="3"/>
    </row>
    <row r="91" spans="11:19" ht="12.75">
      <c r="K91" s="3"/>
      <c r="S91" s="3"/>
    </row>
    <row r="92" spans="11:19" ht="12.75">
      <c r="K92" s="3"/>
      <c r="S92" s="3"/>
    </row>
    <row r="93" spans="11:19" ht="12.75">
      <c r="K93" s="3"/>
      <c r="S93" s="3"/>
    </row>
    <row r="94" spans="11:19" ht="12.75">
      <c r="K94" s="3"/>
      <c r="S94" s="3"/>
    </row>
    <row r="95" spans="11:19" ht="12.75">
      <c r="K95" s="3"/>
      <c r="S95" s="3"/>
    </row>
    <row r="96" spans="11:19" ht="12.75">
      <c r="K96" s="3"/>
      <c r="S96" s="3"/>
    </row>
    <row r="97" spans="11:19" ht="12.75">
      <c r="K97" s="3"/>
      <c r="S97" s="3"/>
    </row>
    <row r="98" spans="11:19" ht="12.75">
      <c r="K98" s="3"/>
      <c r="S98" s="3"/>
    </row>
    <row r="99" spans="11:19" ht="12.75">
      <c r="K99" s="3"/>
      <c r="S99" s="3"/>
    </row>
    <row r="100" spans="11:19" ht="12.75">
      <c r="K100" s="3"/>
      <c r="S100" s="3"/>
    </row>
    <row r="101" spans="11:19" ht="12.75">
      <c r="K101" s="3"/>
      <c r="S101" s="3"/>
    </row>
    <row r="102" spans="11:19" ht="12.75">
      <c r="K102" s="3"/>
      <c r="S102" s="3"/>
    </row>
    <row r="103" spans="11:19" ht="12.75">
      <c r="K103" s="3"/>
      <c r="S103" s="3"/>
    </row>
    <row r="104" spans="11:19" ht="12.75">
      <c r="K104" s="3"/>
      <c r="S104" s="3"/>
    </row>
    <row r="105" spans="11:19" ht="12.75">
      <c r="K105" s="3"/>
      <c r="S105" s="3"/>
    </row>
    <row r="106" spans="11:19" ht="12.75">
      <c r="K106" s="3"/>
      <c r="S106" s="3"/>
    </row>
    <row r="107" spans="11:19" ht="12.75">
      <c r="K107" s="3"/>
      <c r="S107" s="3"/>
    </row>
    <row r="108" spans="11:19" ht="12.75">
      <c r="K108" s="3"/>
      <c r="S108" s="3"/>
    </row>
    <row r="109" spans="11:19" ht="12.75">
      <c r="K109" s="3"/>
      <c r="S109" s="3"/>
    </row>
    <row r="110" spans="11:19" ht="12.75">
      <c r="K110" s="3"/>
      <c r="S110" s="3"/>
    </row>
    <row r="111" spans="11:19" ht="12.75">
      <c r="K111" s="3"/>
      <c r="S111" s="3"/>
    </row>
    <row r="112" spans="11:19" ht="12.75">
      <c r="K112" s="3"/>
      <c r="S112" s="3"/>
    </row>
    <row r="113" spans="11:19" ht="12.75">
      <c r="K113" s="3"/>
      <c r="S113" s="3"/>
    </row>
    <row r="114" spans="11:19" ht="12.75">
      <c r="K114" s="3"/>
      <c r="S114" s="3"/>
    </row>
    <row r="115" spans="11:19" ht="12.75">
      <c r="K115" s="3"/>
      <c r="S115" s="3"/>
    </row>
    <row r="116" spans="11:19" ht="12.75">
      <c r="K116" s="3"/>
      <c r="S116" s="3"/>
    </row>
    <row r="117" spans="11:19" ht="12.75">
      <c r="K117" s="3"/>
      <c r="S117" s="3"/>
    </row>
    <row r="118" ht="12.75">
      <c r="S118" s="3"/>
    </row>
    <row r="119" ht="12.75">
      <c r="S119" s="3"/>
    </row>
    <row r="120" ht="12.75">
      <c r="S120" s="3"/>
    </row>
    <row r="121" ht="12.75">
      <c r="S121" s="3"/>
    </row>
    <row r="122" ht="12.75">
      <c r="S122" s="3"/>
    </row>
    <row r="123" ht="12.75">
      <c r="S123" s="3"/>
    </row>
    <row r="124" ht="12.75">
      <c r="S124" s="3"/>
    </row>
    <row r="125" ht="12.75">
      <c r="S125" s="3"/>
    </row>
    <row r="126" ht="12.75">
      <c r="S126" s="3"/>
    </row>
    <row r="127" ht="12.75">
      <c r="S127" s="3"/>
    </row>
    <row r="128" ht="12.75">
      <c r="S128" s="3"/>
    </row>
    <row r="129" ht="12.75">
      <c r="S129" s="3"/>
    </row>
    <row r="130" ht="12.75">
      <c r="S130" s="3"/>
    </row>
    <row r="131" ht="12.75">
      <c r="S131" s="3"/>
    </row>
    <row r="132" ht="12.75">
      <c r="S132" s="3"/>
    </row>
    <row r="133" ht="12.75">
      <c r="S133" s="3"/>
    </row>
    <row r="134" ht="12.75">
      <c r="S134" s="3"/>
    </row>
    <row r="135" ht="12.75">
      <c r="S135" s="3"/>
    </row>
    <row r="136" ht="12.75">
      <c r="S136" s="3"/>
    </row>
    <row r="137" ht="12.75">
      <c r="S137" s="3"/>
    </row>
    <row r="138" ht="12.75">
      <c r="S138" s="3"/>
    </row>
    <row r="139" ht="12.75">
      <c r="S139" s="3"/>
    </row>
    <row r="140" ht="12.75">
      <c r="S140" s="3"/>
    </row>
    <row r="141" ht="12.75">
      <c r="S141" s="3"/>
    </row>
    <row r="142" ht="12.75">
      <c r="S142" s="3"/>
    </row>
    <row r="143" ht="12.75">
      <c r="S143" s="3"/>
    </row>
    <row r="144" ht="12.75">
      <c r="S144" s="3"/>
    </row>
    <row r="145" ht="12.75">
      <c r="S145" s="3"/>
    </row>
    <row r="146" ht="12.75">
      <c r="S146" s="3"/>
    </row>
    <row r="147" ht="12.75">
      <c r="S147" s="3"/>
    </row>
    <row r="148" ht="12.75">
      <c r="S148" s="3"/>
    </row>
    <row r="149" ht="12.75">
      <c r="S149" s="3"/>
    </row>
    <row r="150" ht="12.75">
      <c r="S150" s="3"/>
    </row>
    <row r="151" ht="12.75">
      <c r="S151" s="3"/>
    </row>
    <row r="152" ht="12.75">
      <c r="S152" s="3"/>
    </row>
    <row r="153" ht="12.75">
      <c r="S153" s="3"/>
    </row>
    <row r="154" ht="12.75">
      <c r="S154" s="3"/>
    </row>
    <row r="155" ht="12.75">
      <c r="S155" s="3"/>
    </row>
    <row r="156" ht="12.75">
      <c r="S156" s="3"/>
    </row>
    <row r="157" ht="12.75">
      <c r="S157" s="3"/>
    </row>
    <row r="158" ht="12.75">
      <c r="S158" s="3"/>
    </row>
    <row r="159" ht="12.75">
      <c r="S159" s="3"/>
    </row>
    <row r="160" ht="12.75">
      <c r="S160" s="3"/>
    </row>
    <row r="161" ht="12.75">
      <c r="S161" s="3"/>
    </row>
    <row r="162" ht="12.75">
      <c r="S162" s="3"/>
    </row>
    <row r="163" ht="12.75">
      <c r="S163" s="3"/>
    </row>
    <row r="164" ht="12.75">
      <c r="S164" s="3"/>
    </row>
    <row r="165" ht="12.75">
      <c r="S165" s="3"/>
    </row>
    <row r="166" ht="12.75">
      <c r="S166" s="3"/>
    </row>
    <row r="167" ht="12.75">
      <c r="S167" s="3"/>
    </row>
    <row r="168" ht="12.75">
      <c r="S168" s="3"/>
    </row>
    <row r="169" ht="12.75">
      <c r="S169" s="3"/>
    </row>
    <row r="170" ht="12.75">
      <c r="S170" s="3"/>
    </row>
    <row r="171" ht="12.75">
      <c r="S171" s="3"/>
    </row>
    <row r="172" ht="12.75">
      <c r="S172" s="3"/>
    </row>
    <row r="173" ht="12.75">
      <c r="S173" s="3"/>
    </row>
    <row r="174" ht="12.75">
      <c r="S174" s="3"/>
    </row>
    <row r="175" ht="12.75">
      <c r="S175" s="3"/>
    </row>
    <row r="176" ht="12.75">
      <c r="S176" s="3"/>
    </row>
    <row r="177" ht="12.75">
      <c r="S177" s="3"/>
    </row>
    <row r="178" ht="12.75">
      <c r="S178" s="3"/>
    </row>
    <row r="179" ht="12.75">
      <c r="S179" s="3"/>
    </row>
    <row r="180" ht="12.75">
      <c r="S180" s="3"/>
    </row>
    <row r="181" ht="12.75">
      <c r="S181" s="3"/>
    </row>
  </sheetData>
  <sheetProtection/>
  <mergeCells count="17">
    <mergeCell ref="D1:T1"/>
    <mergeCell ref="T2:T3"/>
    <mergeCell ref="A2:B4"/>
    <mergeCell ref="C2:C4"/>
    <mergeCell ref="P2:P3"/>
    <mergeCell ref="Q2:Q3"/>
    <mergeCell ref="R2:R3"/>
    <mergeCell ref="S2:S3"/>
    <mergeCell ref="J2:J3"/>
    <mergeCell ref="K2:K3"/>
    <mergeCell ref="D2:D3"/>
    <mergeCell ref="L2:O2"/>
    <mergeCell ref="E2:E3"/>
    <mergeCell ref="F2:F3"/>
    <mergeCell ref="H2:H3"/>
    <mergeCell ref="I2:I3"/>
    <mergeCell ref="G2:G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28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02" sqref="A102:IV102"/>
    </sheetView>
  </sheetViews>
  <sheetFormatPr defaultColWidth="11.421875" defaultRowHeight="12.75"/>
  <cols>
    <col min="1" max="1" width="5.7109375" style="3" bestFit="1" customWidth="1"/>
    <col min="2" max="2" width="5.57421875" style="3" customWidth="1"/>
    <col min="3" max="3" width="26.00390625" style="3" customWidth="1"/>
    <col min="4" max="4" width="11.7109375" style="5" bestFit="1" customWidth="1"/>
    <col min="5" max="5" width="11.7109375" style="3" bestFit="1" customWidth="1"/>
    <col min="6" max="6" width="10.00390625" style="3" bestFit="1" customWidth="1"/>
    <col min="7" max="7" width="10.00390625" style="3" customWidth="1"/>
    <col min="8" max="8" width="10.00390625" style="3" bestFit="1" customWidth="1"/>
    <col min="9" max="9" width="13.00390625" style="3" bestFit="1" customWidth="1"/>
    <col min="10" max="10" width="11.8515625" style="5" bestFit="1" customWidth="1"/>
    <col min="11" max="11" width="15.7109375" style="13" customWidth="1"/>
    <col min="12" max="15" width="15.7109375" style="5" customWidth="1"/>
    <col min="16" max="16" width="15.7109375" style="15" customWidth="1"/>
    <col min="17" max="16384" width="11.421875" style="3" customWidth="1"/>
  </cols>
  <sheetData>
    <row r="1" spans="4:16" ht="85.5" customHeight="1">
      <c r="D1" s="108" t="s">
        <v>302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2.75" customHeight="1">
      <c r="A2" s="92" t="s">
        <v>110</v>
      </c>
      <c r="B2" s="93"/>
      <c r="C2" s="98" t="s">
        <v>113</v>
      </c>
      <c r="D2" s="80" t="s">
        <v>4</v>
      </c>
      <c r="E2" s="82" t="s">
        <v>5</v>
      </c>
      <c r="F2" s="82" t="s">
        <v>30</v>
      </c>
      <c r="G2" s="86" t="s">
        <v>6</v>
      </c>
      <c r="H2" s="82" t="s">
        <v>152</v>
      </c>
      <c r="I2" s="86" t="s">
        <v>31</v>
      </c>
      <c r="J2" s="84" t="s">
        <v>32</v>
      </c>
      <c r="K2" s="105" t="s">
        <v>7</v>
      </c>
      <c r="L2" s="106" t="s">
        <v>8</v>
      </c>
      <c r="M2" s="107"/>
      <c r="N2" s="107"/>
      <c r="O2" s="107"/>
      <c r="P2" s="90" t="s">
        <v>26</v>
      </c>
    </row>
    <row r="3" spans="1:16" s="1" customFormat="1" ht="41.25" customHeight="1">
      <c r="A3" s="94"/>
      <c r="B3" s="95"/>
      <c r="C3" s="99"/>
      <c r="D3" s="81"/>
      <c r="E3" s="83"/>
      <c r="F3" s="83"/>
      <c r="G3" s="87"/>
      <c r="H3" s="83"/>
      <c r="I3" s="87"/>
      <c r="J3" s="85"/>
      <c r="K3" s="105"/>
      <c r="L3" s="54" t="s">
        <v>298</v>
      </c>
      <c r="M3" s="22" t="s">
        <v>111</v>
      </c>
      <c r="N3" s="22" t="s">
        <v>112</v>
      </c>
      <c r="O3" s="31" t="s">
        <v>9</v>
      </c>
      <c r="P3" s="91"/>
    </row>
    <row r="4" spans="1:16" s="1" customFormat="1" ht="18.75" customHeight="1">
      <c r="A4" s="96"/>
      <c r="B4" s="97"/>
      <c r="C4" s="100"/>
      <c r="D4" s="23" t="s">
        <v>10</v>
      </c>
      <c r="E4" s="24" t="s">
        <v>11</v>
      </c>
      <c r="F4" s="24" t="s">
        <v>12</v>
      </c>
      <c r="G4" s="24" t="s">
        <v>14</v>
      </c>
      <c r="H4" s="24" t="s">
        <v>13</v>
      </c>
      <c r="I4" s="24" t="s">
        <v>16</v>
      </c>
      <c r="J4" s="25" t="s">
        <v>15</v>
      </c>
      <c r="K4" s="26" t="s">
        <v>19</v>
      </c>
      <c r="L4" s="25" t="s">
        <v>17</v>
      </c>
      <c r="M4" s="25" t="s">
        <v>18</v>
      </c>
      <c r="N4" s="25" t="s">
        <v>20</v>
      </c>
      <c r="O4" s="32" t="s">
        <v>122</v>
      </c>
      <c r="P4" s="28" t="s">
        <v>27</v>
      </c>
    </row>
    <row r="5" spans="1:16" ht="12.75" customHeight="1">
      <c r="A5" s="59" t="s">
        <v>159</v>
      </c>
      <c r="B5" s="60" t="s">
        <v>170</v>
      </c>
      <c r="C5" s="36" t="s">
        <v>33</v>
      </c>
      <c r="D5" s="2">
        <v>2815666.35</v>
      </c>
      <c r="E5" s="2">
        <v>2180634.5</v>
      </c>
      <c r="F5" s="2">
        <v>27585.74</v>
      </c>
      <c r="G5" s="2">
        <v>612.58</v>
      </c>
      <c r="H5" s="2">
        <v>10160.31</v>
      </c>
      <c r="I5" s="2">
        <v>275963.73</v>
      </c>
      <c r="J5" s="2">
        <v>542526.06</v>
      </c>
      <c r="K5" s="14">
        <f>SUM(D5:J5)</f>
        <v>5853149.27</v>
      </c>
      <c r="L5" s="2">
        <v>28414837.2</v>
      </c>
      <c r="M5" s="2">
        <v>2507514.88</v>
      </c>
      <c r="N5" s="2">
        <v>289631.32</v>
      </c>
      <c r="O5" s="30">
        <f>+N5+M5+L5</f>
        <v>31211983.4</v>
      </c>
      <c r="P5" s="21">
        <f>+O5+K5</f>
        <v>37065132.67</v>
      </c>
    </row>
    <row r="6" spans="1:16" ht="12.75" customHeight="1">
      <c r="A6" s="59" t="s">
        <v>160</v>
      </c>
      <c r="B6" s="60" t="s">
        <v>177</v>
      </c>
      <c r="C6" s="36" t="s">
        <v>34</v>
      </c>
      <c r="D6" s="4">
        <v>5086724.69</v>
      </c>
      <c r="E6" s="4">
        <v>4623092.28</v>
      </c>
      <c r="F6" s="4">
        <v>71452.56</v>
      </c>
      <c r="G6" s="4">
        <v>1529.75</v>
      </c>
      <c r="H6" s="4">
        <v>23829.61</v>
      </c>
      <c r="I6" s="4">
        <v>618389.48</v>
      </c>
      <c r="J6" s="4">
        <v>727092.18</v>
      </c>
      <c r="K6" s="14">
        <f aca="true" t="shared" si="0" ref="K6:K69">SUM(D6:J6)</f>
        <v>11152110.55</v>
      </c>
      <c r="L6" s="4">
        <v>56956991.38</v>
      </c>
      <c r="M6" s="4">
        <v>2231725.61</v>
      </c>
      <c r="N6" s="4">
        <v>1651628.5</v>
      </c>
      <c r="O6" s="30">
        <f aca="true" t="shared" si="1" ref="O6:O69">+N6+M6+L6</f>
        <v>60840345.49</v>
      </c>
      <c r="P6" s="21">
        <f aca="true" t="shared" si="2" ref="P6:P69">+O6+K6</f>
        <v>71992456.04</v>
      </c>
    </row>
    <row r="7" spans="1:16" ht="12.75" customHeight="1">
      <c r="A7" s="59" t="s">
        <v>160</v>
      </c>
      <c r="B7" s="60" t="s">
        <v>199</v>
      </c>
      <c r="C7" s="36" t="s">
        <v>35</v>
      </c>
      <c r="D7" s="4">
        <v>1859829.64</v>
      </c>
      <c r="E7" s="4">
        <v>3176661.57</v>
      </c>
      <c r="F7" s="4">
        <v>49097.14</v>
      </c>
      <c r="G7" s="4">
        <v>1051.14</v>
      </c>
      <c r="H7" s="4">
        <v>16374.02</v>
      </c>
      <c r="I7" s="4">
        <v>373294.94</v>
      </c>
      <c r="J7" s="4">
        <v>499606.25</v>
      </c>
      <c r="K7" s="14">
        <f t="shared" si="0"/>
        <v>5975914.699999999</v>
      </c>
      <c r="L7" s="4">
        <v>39731007.68</v>
      </c>
      <c r="M7" s="4">
        <v>4439293.62</v>
      </c>
      <c r="N7" s="4">
        <v>221591.48</v>
      </c>
      <c r="O7" s="30">
        <f t="shared" si="1"/>
        <v>44391892.78</v>
      </c>
      <c r="P7" s="21">
        <f t="shared" si="2"/>
        <v>50367807.480000004</v>
      </c>
    </row>
    <row r="8" spans="1:16" ht="12.75" customHeight="1">
      <c r="A8" s="59" t="s">
        <v>160</v>
      </c>
      <c r="B8" s="60" t="s">
        <v>200</v>
      </c>
      <c r="C8" s="36" t="s">
        <v>123</v>
      </c>
      <c r="D8" s="4">
        <v>608146.59</v>
      </c>
      <c r="E8" s="4">
        <v>1259217.71</v>
      </c>
      <c r="F8" s="4">
        <v>19461.94</v>
      </c>
      <c r="G8" s="4">
        <v>416.67</v>
      </c>
      <c r="H8" s="4">
        <v>6490.6</v>
      </c>
      <c r="I8" s="4">
        <v>150370.19</v>
      </c>
      <c r="J8" s="4">
        <v>198042.2</v>
      </c>
      <c r="K8" s="14">
        <f t="shared" si="0"/>
        <v>2242145.9</v>
      </c>
      <c r="L8" s="4">
        <v>14300196.39</v>
      </c>
      <c r="M8" s="4">
        <v>806985.82</v>
      </c>
      <c r="N8" s="4">
        <v>42202.59</v>
      </c>
      <c r="O8" s="30">
        <f t="shared" si="1"/>
        <v>15149384.8</v>
      </c>
      <c r="P8" s="21">
        <f t="shared" si="2"/>
        <v>17391530.7</v>
      </c>
    </row>
    <row r="9" spans="1:16" ht="12.75" customHeight="1">
      <c r="A9" s="59" t="s">
        <v>160</v>
      </c>
      <c r="B9" s="60" t="s">
        <v>219</v>
      </c>
      <c r="C9" s="36" t="s">
        <v>36</v>
      </c>
      <c r="D9" s="2">
        <v>532671.81</v>
      </c>
      <c r="E9" s="2">
        <v>1451632.69</v>
      </c>
      <c r="F9" s="2">
        <v>22435.82</v>
      </c>
      <c r="G9" s="2">
        <v>480.34</v>
      </c>
      <c r="H9" s="2">
        <v>7482.4</v>
      </c>
      <c r="I9" s="2">
        <v>234053.58</v>
      </c>
      <c r="J9" s="2">
        <v>228304.07</v>
      </c>
      <c r="K9" s="14">
        <f t="shared" si="0"/>
        <v>2477060.71</v>
      </c>
      <c r="L9" s="4">
        <v>14091657.4</v>
      </c>
      <c r="M9" s="4">
        <v>1182791.64</v>
      </c>
      <c r="N9" s="4">
        <v>196205.96</v>
      </c>
      <c r="O9" s="30">
        <f t="shared" si="1"/>
        <v>15470655</v>
      </c>
      <c r="P9" s="21">
        <f t="shared" si="2"/>
        <v>17947715.71</v>
      </c>
    </row>
    <row r="10" spans="1:16" ht="12.75" customHeight="1">
      <c r="A10" s="59" t="s">
        <v>161</v>
      </c>
      <c r="B10" s="60" t="s">
        <v>176</v>
      </c>
      <c r="C10" s="36" t="s">
        <v>124</v>
      </c>
      <c r="D10" s="4">
        <v>2562969.28</v>
      </c>
      <c r="E10" s="4">
        <v>2468001.6</v>
      </c>
      <c r="F10" s="4">
        <v>36929.08</v>
      </c>
      <c r="G10" s="4">
        <v>795.82</v>
      </c>
      <c r="H10" s="4">
        <v>13494.16</v>
      </c>
      <c r="I10" s="4">
        <v>363448</v>
      </c>
      <c r="J10" s="4">
        <v>402393.56</v>
      </c>
      <c r="K10" s="14">
        <f t="shared" si="0"/>
        <v>5848031.5</v>
      </c>
      <c r="L10" s="4">
        <v>33612468.53</v>
      </c>
      <c r="M10" s="4">
        <v>58319.82</v>
      </c>
      <c r="N10" s="4">
        <v>267264.13</v>
      </c>
      <c r="O10" s="30">
        <f t="shared" si="1"/>
        <v>33938052.480000004</v>
      </c>
      <c r="P10" s="21">
        <f t="shared" si="2"/>
        <v>39786083.980000004</v>
      </c>
    </row>
    <row r="11" spans="1:16" ht="12.75" customHeight="1">
      <c r="A11" s="59" t="s">
        <v>161</v>
      </c>
      <c r="B11" s="60" t="s">
        <v>205</v>
      </c>
      <c r="C11" s="36" t="s">
        <v>220</v>
      </c>
      <c r="D11" s="4">
        <v>918405.82</v>
      </c>
      <c r="E11" s="4">
        <v>1125385.2</v>
      </c>
      <c r="F11" s="4">
        <v>16839.31</v>
      </c>
      <c r="G11" s="4">
        <v>362.89</v>
      </c>
      <c r="H11" s="4">
        <v>6153.21</v>
      </c>
      <c r="I11" s="4">
        <v>144273.41</v>
      </c>
      <c r="J11" s="4">
        <v>183487.63</v>
      </c>
      <c r="K11" s="14">
        <f t="shared" si="0"/>
        <v>2394907.4699999997</v>
      </c>
      <c r="L11" s="4">
        <v>14467902.44</v>
      </c>
      <c r="M11" s="4">
        <v>218512.72</v>
      </c>
      <c r="N11" s="4">
        <v>79460.14</v>
      </c>
      <c r="O11" s="30">
        <f t="shared" si="1"/>
        <v>14765875.299999999</v>
      </c>
      <c r="P11" s="21">
        <f t="shared" si="2"/>
        <v>17160782.77</v>
      </c>
    </row>
    <row r="12" spans="1:18" ht="12.75" customHeight="1">
      <c r="A12" s="59" t="s">
        <v>161</v>
      </c>
      <c r="B12" s="60" t="s">
        <v>221</v>
      </c>
      <c r="C12" s="36" t="s">
        <v>125</v>
      </c>
      <c r="D12" s="4">
        <v>477309.37</v>
      </c>
      <c r="E12" s="4">
        <v>1062819.78</v>
      </c>
      <c r="F12" s="4">
        <v>15903.13</v>
      </c>
      <c r="G12" s="4">
        <v>342.71</v>
      </c>
      <c r="H12" s="4">
        <v>5811.12</v>
      </c>
      <c r="I12" s="4">
        <v>138862.79</v>
      </c>
      <c r="J12" s="4">
        <v>173286.69</v>
      </c>
      <c r="K12" s="14">
        <f t="shared" si="0"/>
        <v>1874335.5899999999</v>
      </c>
      <c r="L12" s="2">
        <v>13686325.56</v>
      </c>
      <c r="M12" s="2">
        <v>776568.73</v>
      </c>
      <c r="N12" s="2">
        <v>602380.82</v>
      </c>
      <c r="O12" s="30">
        <f t="shared" si="1"/>
        <v>15065275.11</v>
      </c>
      <c r="P12" s="21">
        <f t="shared" si="2"/>
        <v>16939610.7</v>
      </c>
      <c r="R12" s="5"/>
    </row>
    <row r="13" spans="1:16" ht="12.75" customHeight="1">
      <c r="A13" s="59" t="s">
        <v>162</v>
      </c>
      <c r="B13" s="60" t="s">
        <v>180</v>
      </c>
      <c r="C13" s="36" t="s">
        <v>126</v>
      </c>
      <c r="D13" s="4">
        <v>1044694.95</v>
      </c>
      <c r="E13" s="4">
        <v>873547.49</v>
      </c>
      <c r="F13" s="4">
        <v>13785.15</v>
      </c>
      <c r="G13" s="4">
        <v>322.12</v>
      </c>
      <c r="H13" s="4">
        <v>4414.73</v>
      </c>
      <c r="I13" s="4">
        <v>100375.8</v>
      </c>
      <c r="J13" s="4">
        <v>229156</v>
      </c>
      <c r="K13" s="14">
        <f t="shared" si="0"/>
        <v>2266296.24</v>
      </c>
      <c r="L13" s="2">
        <v>8671328.87</v>
      </c>
      <c r="M13" s="2">
        <v>576841.85</v>
      </c>
      <c r="N13" s="2">
        <v>30469.7</v>
      </c>
      <c r="O13" s="30">
        <f t="shared" si="1"/>
        <v>9278640.42</v>
      </c>
      <c r="P13" s="21">
        <f t="shared" si="2"/>
        <v>11544936.66</v>
      </c>
    </row>
    <row r="14" spans="1:16" ht="12.75" customHeight="1">
      <c r="A14" s="59" t="s">
        <v>163</v>
      </c>
      <c r="B14" s="60" t="s">
        <v>178</v>
      </c>
      <c r="C14" s="36" t="s">
        <v>39</v>
      </c>
      <c r="D14" s="4">
        <v>2190037.64</v>
      </c>
      <c r="E14" s="4">
        <v>1797350.7</v>
      </c>
      <c r="F14" s="4">
        <v>24761.8</v>
      </c>
      <c r="G14" s="4">
        <v>509.6</v>
      </c>
      <c r="H14" s="4">
        <v>8776.15</v>
      </c>
      <c r="I14" s="4">
        <v>301331.89</v>
      </c>
      <c r="J14" s="4">
        <v>420700.58</v>
      </c>
      <c r="K14" s="14">
        <f t="shared" si="0"/>
        <v>4743468.359999999</v>
      </c>
      <c r="L14" s="2">
        <v>25456778.75</v>
      </c>
      <c r="M14" s="2">
        <v>900259.69</v>
      </c>
      <c r="N14" s="2">
        <v>50674.97</v>
      </c>
      <c r="O14" s="30">
        <f t="shared" si="1"/>
        <v>26407713.41</v>
      </c>
      <c r="P14" s="21">
        <f t="shared" si="2"/>
        <v>31151181.77</v>
      </c>
    </row>
    <row r="15" spans="1:16" ht="12.75" customHeight="1">
      <c r="A15" s="59" t="s">
        <v>163</v>
      </c>
      <c r="B15" s="60" t="s">
        <v>201</v>
      </c>
      <c r="C15" s="36" t="s">
        <v>127</v>
      </c>
      <c r="D15" s="4">
        <v>736502.71</v>
      </c>
      <c r="E15" s="4">
        <v>704627.91</v>
      </c>
      <c r="F15" s="4">
        <v>9707.54</v>
      </c>
      <c r="G15" s="4">
        <v>199.78</v>
      </c>
      <c r="H15" s="4">
        <v>3440.58</v>
      </c>
      <c r="I15" s="4">
        <v>113539.42</v>
      </c>
      <c r="J15" s="4">
        <v>164930.18</v>
      </c>
      <c r="K15" s="14">
        <f t="shared" si="0"/>
        <v>1732948.12</v>
      </c>
      <c r="L15" s="2">
        <v>9063725.14</v>
      </c>
      <c r="M15" s="2">
        <v>824761.57</v>
      </c>
      <c r="N15" s="2">
        <v>42071.59</v>
      </c>
      <c r="O15" s="30">
        <f t="shared" si="1"/>
        <v>9930558.3</v>
      </c>
      <c r="P15" s="21">
        <f t="shared" si="2"/>
        <v>11663506.420000002</v>
      </c>
    </row>
    <row r="16" spans="1:16" ht="12.75" customHeight="1">
      <c r="A16" s="59" t="s">
        <v>164</v>
      </c>
      <c r="B16" s="60" t="s">
        <v>193</v>
      </c>
      <c r="C16" s="36" t="s">
        <v>40</v>
      </c>
      <c r="D16" s="4">
        <v>6953133.59</v>
      </c>
      <c r="E16" s="4">
        <v>9149381.11</v>
      </c>
      <c r="F16" s="4">
        <v>125521.65</v>
      </c>
      <c r="G16" s="4">
        <v>2744.5</v>
      </c>
      <c r="H16" s="4">
        <v>42091.48</v>
      </c>
      <c r="I16" s="4">
        <v>881601.1</v>
      </c>
      <c r="J16" s="4">
        <v>982434.37</v>
      </c>
      <c r="K16" s="14">
        <f t="shared" si="0"/>
        <v>18136907.8</v>
      </c>
      <c r="L16" s="2">
        <v>58413285.94</v>
      </c>
      <c r="M16" s="2">
        <v>9780872.26</v>
      </c>
      <c r="N16" s="2">
        <v>739371.34</v>
      </c>
      <c r="O16" s="30">
        <f t="shared" si="1"/>
        <v>68933529.53999999</v>
      </c>
      <c r="P16" s="21">
        <f t="shared" si="2"/>
        <v>87070437.33999999</v>
      </c>
    </row>
    <row r="17" spans="1:16" ht="12.75" customHeight="1">
      <c r="A17" s="59" t="s">
        <v>165</v>
      </c>
      <c r="B17" s="60" t="s">
        <v>178</v>
      </c>
      <c r="C17" s="36" t="s">
        <v>41</v>
      </c>
      <c r="D17" s="4">
        <v>3053298.68</v>
      </c>
      <c r="E17" s="4">
        <v>3449867.8</v>
      </c>
      <c r="F17" s="4">
        <v>53525.08</v>
      </c>
      <c r="G17" s="4">
        <v>1196.07</v>
      </c>
      <c r="H17" s="4">
        <v>16887.35</v>
      </c>
      <c r="I17" s="4">
        <v>317481.79</v>
      </c>
      <c r="J17" s="4">
        <v>525659.27</v>
      </c>
      <c r="K17" s="14">
        <f t="shared" si="0"/>
        <v>7417916.040000001</v>
      </c>
      <c r="L17" s="2">
        <v>45871970.82</v>
      </c>
      <c r="M17" s="2">
        <v>4493730.69</v>
      </c>
      <c r="N17" s="2">
        <v>222428.48</v>
      </c>
      <c r="O17" s="30">
        <f t="shared" si="1"/>
        <v>50588129.99</v>
      </c>
      <c r="P17" s="21">
        <f t="shared" si="2"/>
        <v>58006046.03</v>
      </c>
    </row>
    <row r="18" spans="1:16" ht="12.75" customHeight="1">
      <c r="A18" s="59" t="s">
        <v>165</v>
      </c>
      <c r="B18" s="60" t="s">
        <v>180</v>
      </c>
      <c r="C18" s="36" t="s">
        <v>42</v>
      </c>
      <c r="D18" s="4">
        <v>48587782.2</v>
      </c>
      <c r="E18" s="4">
        <v>25308922.65</v>
      </c>
      <c r="F18" s="4">
        <v>392670.76</v>
      </c>
      <c r="G18" s="4">
        <v>8774.58</v>
      </c>
      <c r="H18" s="4">
        <v>123888.95</v>
      </c>
      <c r="I18" s="4">
        <v>2951303.3</v>
      </c>
      <c r="J18" s="4">
        <v>3856341.92</v>
      </c>
      <c r="K18" s="14">
        <f t="shared" si="0"/>
        <v>81229684.36</v>
      </c>
      <c r="L18" s="2">
        <v>856857958.79</v>
      </c>
      <c r="M18" s="2">
        <v>79319722.75</v>
      </c>
      <c r="N18" s="2">
        <v>3865337.17</v>
      </c>
      <c r="O18" s="30">
        <f t="shared" si="1"/>
        <v>940043018.7099999</v>
      </c>
      <c r="P18" s="21">
        <f t="shared" si="2"/>
        <v>1021272703.0699999</v>
      </c>
    </row>
    <row r="19" spans="1:16" ht="12.75" customHeight="1">
      <c r="A19" s="59" t="s">
        <v>165</v>
      </c>
      <c r="B19" s="60" t="s">
        <v>202</v>
      </c>
      <c r="C19" s="36" t="s">
        <v>150</v>
      </c>
      <c r="D19" s="4">
        <v>1205259.7</v>
      </c>
      <c r="E19" s="4">
        <v>1361164.33</v>
      </c>
      <c r="F19" s="4">
        <v>21118.62</v>
      </c>
      <c r="G19" s="4">
        <v>471.91</v>
      </c>
      <c r="H19" s="4">
        <v>6663</v>
      </c>
      <c r="I19" s="4">
        <v>158214.45</v>
      </c>
      <c r="J19" s="4">
        <v>207401.76</v>
      </c>
      <c r="K19" s="14">
        <f t="shared" si="0"/>
        <v>2960293.7700000005</v>
      </c>
      <c r="L19" s="2">
        <v>15602764.91</v>
      </c>
      <c r="M19" s="2">
        <v>1114520.63</v>
      </c>
      <c r="N19" s="2">
        <v>1000106.09</v>
      </c>
      <c r="O19" s="30">
        <f t="shared" si="1"/>
        <v>17717391.63</v>
      </c>
      <c r="P19" s="21">
        <f t="shared" si="2"/>
        <v>20677685.4</v>
      </c>
    </row>
    <row r="20" spans="1:16" ht="12.75" customHeight="1">
      <c r="A20" s="59" t="s">
        <v>165</v>
      </c>
      <c r="B20" s="60" t="s">
        <v>222</v>
      </c>
      <c r="C20" s="36" t="s">
        <v>43</v>
      </c>
      <c r="D20" s="4">
        <v>3256215.05</v>
      </c>
      <c r="E20" s="4">
        <v>3989202.02</v>
      </c>
      <c r="F20" s="4">
        <v>61892.91</v>
      </c>
      <c r="G20" s="4">
        <v>1383.05</v>
      </c>
      <c r="H20" s="4">
        <v>19527.42</v>
      </c>
      <c r="I20" s="4">
        <v>352745.05</v>
      </c>
      <c r="J20" s="4">
        <v>607838.08</v>
      </c>
      <c r="K20" s="14">
        <f t="shared" si="0"/>
        <v>8288803.58</v>
      </c>
      <c r="L20" s="2">
        <v>53649757.3</v>
      </c>
      <c r="M20" s="2">
        <v>7012821.38</v>
      </c>
      <c r="N20" s="2">
        <v>343915.15</v>
      </c>
      <c r="O20" s="30">
        <f t="shared" si="1"/>
        <v>61006493.83</v>
      </c>
      <c r="P20" s="21">
        <f t="shared" si="2"/>
        <v>69295297.41</v>
      </c>
    </row>
    <row r="21" spans="1:16" ht="12.75" customHeight="1">
      <c r="A21" s="59" t="s">
        <v>165</v>
      </c>
      <c r="B21" s="60" t="s">
        <v>223</v>
      </c>
      <c r="C21" s="36" t="s">
        <v>224</v>
      </c>
      <c r="D21" s="4">
        <v>1378305.84</v>
      </c>
      <c r="E21" s="4">
        <v>1196025.79</v>
      </c>
      <c r="F21" s="4">
        <v>18556.47</v>
      </c>
      <c r="G21" s="4">
        <v>414.66</v>
      </c>
      <c r="H21" s="4">
        <v>5854.63</v>
      </c>
      <c r="I21" s="4">
        <v>122708.66</v>
      </c>
      <c r="J21" s="4">
        <v>182239.46</v>
      </c>
      <c r="K21" s="14">
        <f t="shared" si="0"/>
        <v>2904105.5100000002</v>
      </c>
      <c r="L21" s="2">
        <v>12588733.45</v>
      </c>
      <c r="M21" s="2">
        <v>531487.25</v>
      </c>
      <c r="N21" s="2">
        <v>472869.71</v>
      </c>
      <c r="O21" s="30">
        <f t="shared" si="1"/>
        <v>13593090.41</v>
      </c>
      <c r="P21" s="21">
        <f t="shared" si="2"/>
        <v>16497195.92</v>
      </c>
    </row>
    <row r="22" spans="1:16" ht="12.75" customHeight="1">
      <c r="A22" s="59" t="s">
        <v>165</v>
      </c>
      <c r="B22" s="60" t="s">
        <v>225</v>
      </c>
      <c r="C22" s="36" t="s">
        <v>128</v>
      </c>
      <c r="D22" s="4">
        <v>1713789.15</v>
      </c>
      <c r="E22" s="4">
        <v>1948609.69</v>
      </c>
      <c r="F22" s="4">
        <v>30232.9</v>
      </c>
      <c r="G22" s="4">
        <v>675.58</v>
      </c>
      <c r="H22" s="4">
        <v>9538.58</v>
      </c>
      <c r="I22" s="4">
        <v>197120.57</v>
      </c>
      <c r="J22" s="4">
        <v>296911.3</v>
      </c>
      <c r="K22" s="14">
        <f t="shared" si="0"/>
        <v>4196877.77</v>
      </c>
      <c r="L22" s="2">
        <v>20936275.09</v>
      </c>
      <c r="M22" s="2">
        <v>3218062.67</v>
      </c>
      <c r="N22" s="2">
        <v>157235.13</v>
      </c>
      <c r="O22" s="30">
        <f t="shared" si="1"/>
        <v>24311572.89</v>
      </c>
      <c r="P22" s="21">
        <f t="shared" si="2"/>
        <v>28508450.66</v>
      </c>
    </row>
    <row r="23" spans="1:16" ht="12.75" customHeight="1">
      <c r="A23" s="59" t="s">
        <v>165</v>
      </c>
      <c r="B23" s="60" t="s">
        <v>226</v>
      </c>
      <c r="C23" s="36" t="s">
        <v>44</v>
      </c>
      <c r="D23" s="4">
        <v>3605706.25</v>
      </c>
      <c r="E23" s="4">
        <v>3260516.66</v>
      </c>
      <c r="F23" s="4">
        <v>50587.28</v>
      </c>
      <c r="G23" s="4">
        <v>1130.42</v>
      </c>
      <c r="H23" s="4">
        <v>15960.46</v>
      </c>
      <c r="I23" s="4">
        <v>321230.27</v>
      </c>
      <c r="J23" s="4">
        <v>496807.68</v>
      </c>
      <c r="K23" s="14">
        <f t="shared" si="0"/>
        <v>7751939.02</v>
      </c>
      <c r="L23" s="2">
        <v>34325093.39</v>
      </c>
      <c r="M23" s="2">
        <v>4868758.12</v>
      </c>
      <c r="N23" s="2">
        <v>450467.43</v>
      </c>
      <c r="O23" s="30">
        <f t="shared" si="1"/>
        <v>39644318.94</v>
      </c>
      <c r="P23" s="21">
        <f t="shared" si="2"/>
        <v>47396257.95999999</v>
      </c>
    </row>
    <row r="24" spans="1:16" ht="12.75" customHeight="1">
      <c r="A24" s="59" t="s">
        <v>165</v>
      </c>
      <c r="B24" s="60" t="s">
        <v>227</v>
      </c>
      <c r="C24" s="36" t="s">
        <v>45</v>
      </c>
      <c r="D24" s="4">
        <v>1208451.56</v>
      </c>
      <c r="E24" s="4">
        <v>1309677.26</v>
      </c>
      <c r="F24" s="4">
        <v>20319.79</v>
      </c>
      <c r="G24" s="4">
        <v>454.06</v>
      </c>
      <c r="H24" s="4">
        <v>6410.96</v>
      </c>
      <c r="I24" s="4">
        <v>128541.79</v>
      </c>
      <c r="J24" s="4">
        <v>199556.63</v>
      </c>
      <c r="K24" s="14">
        <f t="shared" si="0"/>
        <v>2873412.0500000003</v>
      </c>
      <c r="L24" s="2">
        <v>15533015.03</v>
      </c>
      <c r="M24" s="2">
        <v>976809.22</v>
      </c>
      <c r="N24" s="2">
        <v>49704.53</v>
      </c>
      <c r="O24" s="30">
        <f t="shared" si="1"/>
        <v>16559528.78</v>
      </c>
      <c r="P24" s="21">
        <f t="shared" si="2"/>
        <v>19432940.83</v>
      </c>
    </row>
    <row r="25" spans="1:16" ht="12.75" customHeight="1">
      <c r="A25" s="59" t="s">
        <v>165</v>
      </c>
      <c r="B25" s="60" t="s">
        <v>228</v>
      </c>
      <c r="C25" s="36" t="s">
        <v>229</v>
      </c>
      <c r="D25" s="4">
        <v>4046392.08</v>
      </c>
      <c r="E25" s="4">
        <v>1352072.81</v>
      </c>
      <c r="F25" s="4">
        <v>20977.56</v>
      </c>
      <c r="G25" s="4">
        <v>468.76</v>
      </c>
      <c r="H25" s="4">
        <v>6618.49</v>
      </c>
      <c r="I25" s="4">
        <v>86231.11</v>
      </c>
      <c r="J25" s="4">
        <v>206016.48</v>
      </c>
      <c r="K25" s="14">
        <f t="shared" si="0"/>
        <v>5718777.290000001</v>
      </c>
      <c r="L25" s="2">
        <v>10515661.28</v>
      </c>
      <c r="M25" s="2">
        <v>804071.1</v>
      </c>
      <c r="N25" s="2">
        <v>41836.42</v>
      </c>
      <c r="O25" s="30">
        <f t="shared" si="1"/>
        <v>11361568.799999999</v>
      </c>
      <c r="P25" s="21">
        <f t="shared" si="2"/>
        <v>17080346.09</v>
      </c>
    </row>
    <row r="26" spans="1:16" ht="12.75" customHeight="1">
      <c r="A26" s="59" t="s">
        <v>165</v>
      </c>
      <c r="B26" s="60" t="s">
        <v>230</v>
      </c>
      <c r="C26" s="36" t="s">
        <v>46</v>
      </c>
      <c r="D26" s="2">
        <v>1229444.55</v>
      </c>
      <c r="E26" s="2">
        <v>1884702.35</v>
      </c>
      <c r="F26" s="2">
        <v>29241.37</v>
      </c>
      <c r="G26" s="2">
        <v>653.42</v>
      </c>
      <c r="H26" s="2">
        <v>9225.75</v>
      </c>
      <c r="I26" s="2">
        <v>161095.95</v>
      </c>
      <c r="J26" s="2">
        <v>287173.69</v>
      </c>
      <c r="K26" s="14">
        <f t="shared" si="0"/>
        <v>3601537.0800000005</v>
      </c>
      <c r="L26" s="4">
        <v>42576804.24</v>
      </c>
      <c r="M26" s="4">
        <v>1289841.51</v>
      </c>
      <c r="N26" s="4">
        <v>246127.68</v>
      </c>
      <c r="O26" s="30">
        <f t="shared" si="1"/>
        <v>44112773.43</v>
      </c>
      <c r="P26" s="21">
        <f t="shared" si="2"/>
        <v>47714310.51</v>
      </c>
    </row>
    <row r="27" spans="1:16" ht="12.75" customHeight="1">
      <c r="A27" s="59" t="s">
        <v>165</v>
      </c>
      <c r="B27" s="60" t="s">
        <v>231</v>
      </c>
      <c r="C27" s="36" t="s">
        <v>47</v>
      </c>
      <c r="D27" s="4">
        <v>3489450.66</v>
      </c>
      <c r="E27" s="4">
        <v>3376806.08</v>
      </c>
      <c r="F27" s="4">
        <v>52391.52</v>
      </c>
      <c r="G27" s="4">
        <v>1170.74</v>
      </c>
      <c r="H27" s="4">
        <v>16529.7</v>
      </c>
      <c r="I27" s="4">
        <v>310335.51</v>
      </c>
      <c r="J27" s="4">
        <v>514526.79</v>
      </c>
      <c r="K27" s="14">
        <f t="shared" si="0"/>
        <v>7761211</v>
      </c>
      <c r="L27" s="4">
        <v>32815742.58</v>
      </c>
      <c r="M27" s="4">
        <v>5067655.66</v>
      </c>
      <c r="N27" s="4">
        <v>248590.95</v>
      </c>
      <c r="O27" s="30">
        <f t="shared" si="1"/>
        <v>38131989.19</v>
      </c>
      <c r="P27" s="21">
        <f t="shared" si="2"/>
        <v>45893200.19</v>
      </c>
    </row>
    <row r="28" spans="1:16" ht="12.75" customHeight="1">
      <c r="A28" s="59" t="s">
        <v>166</v>
      </c>
      <c r="B28" s="60" t="s">
        <v>203</v>
      </c>
      <c r="C28" s="36" t="s">
        <v>48</v>
      </c>
      <c r="D28" s="4">
        <v>3826546.86</v>
      </c>
      <c r="E28" s="4">
        <v>2640145.37</v>
      </c>
      <c r="F28" s="4">
        <v>41663.21</v>
      </c>
      <c r="G28" s="4">
        <v>973.55</v>
      </c>
      <c r="H28" s="4">
        <v>13342.75</v>
      </c>
      <c r="I28" s="4">
        <v>305806.23</v>
      </c>
      <c r="J28" s="4">
        <v>692584.17</v>
      </c>
      <c r="K28" s="14">
        <f t="shared" si="0"/>
        <v>7521062.140000001</v>
      </c>
      <c r="L28" s="4">
        <v>29238350.4</v>
      </c>
      <c r="M28" s="4">
        <v>1275001.96</v>
      </c>
      <c r="N28" s="4">
        <v>69558.58</v>
      </c>
      <c r="O28" s="30">
        <f t="shared" si="1"/>
        <v>30582910.939999998</v>
      </c>
      <c r="P28" s="21">
        <f t="shared" si="2"/>
        <v>38103973.08</v>
      </c>
    </row>
    <row r="29" spans="1:16" ht="12.75" customHeight="1">
      <c r="A29" s="59" t="s">
        <v>232</v>
      </c>
      <c r="B29" s="60" t="s">
        <v>191</v>
      </c>
      <c r="C29" s="36" t="s">
        <v>129</v>
      </c>
      <c r="D29" s="4">
        <v>1765135.45</v>
      </c>
      <c r="E29" s="4">
        <v>1144666.85</v>
      </c>
      <c r="F29" s="4">
        <v>15769.89</v>
      </c>
      <c r="G29" s="4">
        <v>324.55</v>
      </c>
      <c r="H29" s="4">
        <v>5589.21</v>
      </c>
      <c r="I29" s="4">
        <v>195249.71</v>
      </c>
      <c r="J29" s="4">
        <v>267928.79</v>
      </c>
      <c r="K29" s="14">
        <f t="shared" si="0"/>
        <v>3394664.4499999997</v>
      </c>
      <c r="L29" s="4">
        <v>13869122.46</v>
      </c>
      <c r="M29" s="4">
        <v>0</v>
      </c>
      <c r="N29" s="4">
        <v>0</v>
      </c>
      <c r="O29" s="30">
        <f t="shared" si="1"/>
        <v>13869122.46</v>
      </c>
      <c r="P29" s="21">
        <f t="shared" si="2"/>
        <v>17263786.91</v>
      </c>
    </row>
    <row r="30" spans="1:16" ht="12.75" customHeight="1">
      <c r="A30" s="59" t="s">
        <v>233</v>
      </c>
      <c r="B30" s="60" t="s">
        <v>171</v>
      </c>
      <c r="C30" s="36" t="s">
        <v>50</v>
      </c>
      <c r="D30" s="2">
        <v>1568886.72</v>
      </c>
      <c r="E30" s="2">
        <v>1463623.31</v>
      </c>
      <c r="F30" s="2">
        <v>21900.42</v>
      </c>
      <c r="G30" s="2">
        <v>471.96</v>
      </c>
      <c r="H30" s="2">
        <v>8002.58</v>
      </c>
      <c r="I30" s="2">
        <v>35544.66</v>
      </c>
      <c r="J30" s="2">
        <v>238635.42</v>
      </c>
      <c r="K30" s="14">
        <f t="shared" si="0"/>
        <v>3337065.0700000003</v>
      </c>
      <c r="L30" s="2">
        <v>20689468.86</v>
      </c>
      <c r="M30" s="4">
        <v>0</v>
      </c>
      <c r="N30" s="4">
        <v>778131.78</v>
      </c>
      <c r="O30" s="30">
        <f t="shared" si="1"/>
        <v>21467600.64</v>
      </c>
      <c r="P30" s="21">
        <f t="shared" si="2"/>
        <v>24804665.71</v>
      </c>
    </row>
    <row r="31" spans="1:16" ht="12.75" customHeight="1">
      <c r="A31" s="59" t="s">
        <v>233</v>
      </c>
      <c r="B31" s="60" t="s">
        <v>175</v>
      </c>
      <c r="C31" s="36" t="s">
        <v>130</v>
      </c>
      <c r="D31" s="4">
        <v>1879979.82</v>
      </c>
      <c r="E31" s="4">
        <v>1575216.6</v>
      </c>
      <c r="F31" s="4">
        <v>23570.2</v>
      </c>
      <c r="G31" s="4">
        <v>507.94</v>
      </c>
      <c r="H31" s="4">
        <v>8612.73</v>
      </c>
      <c r="I31" s="4">
        <v>233541.51</v>
      </c>
      <c r="J31" s="4">
        <v>256830.07</v>
      </c>
      <c r="K31" s="14">
        <f t="shared" si="0"/>
        <v>3978258.8699999996</v>
      </c>
      <c r="L31" s="4">
        <v>47412082.22</v>
      </c>
      <c r="M31" s="4">
        <v>1837297.33</v>
      </c>
      <c r="N31" s="4">
        <v>842479.9</v>
      </c>
      <c r="O31" s="30">
        <f t="shared" si="1"/>
        <v>50091859.449999996</v>
      </c>
      <c r="P31" s="21">
        <f t="shared" si="2"/>
        <v>54070118.31999999</v>
      </c>
    </row>
    <row r="32" spans="1:16" ht="12.75" customHeight="1">
      <c r="A32" s="59" t="s">
        <v>233</v>
      </c>
      <c r="B32" s="60" t="s">
        <v>178</v>
      </c>
      <c r="C32" s="36" t="s">
        <v>234</v>
      </c>
      <c r="D32" s="4">
        <v>684014.99</v>
      </c>
      <c r="E32" s="4">
        <v>1052945</v>
      </c>
      <c r="F32" s="4">
        <v>15755.38</v>
      </c>
      <c r="G32" s="4">
        <v>339.53</v>
      </c>
      <c r="H32" s="4">
        <v>5757.13</v>
      </c>
      <c r="I32" s="4">
        <v>115220.15</v>
      </c>
      <c r="J32" s="4">
        <v>171676.67</v>
      </c>
      <c r="K32" s="14">
        <f t="shared" si="0"/>
        <v>2045708.8499999996</v>
      </c>
      <c r="L32" s="4">
        <v>13276590.81</v>
      </c>
      <c r="M32" s="2">
        <v>326127.73</v>
      </c>
      <c r="N32" s="2">
        <v>163405.59</v>
      </c>
      <c r="O32" s="30">
        <f t="shared" si="1"/>
        <v>13766124.13</v>
      </c>
      <c r="P32" s="21">
        <f t="shared" si="2"/>
        <v>15811832.98</v>
      </c>
    </row>
    <row r="33" spans="1:16" ht="12.75" customHeight="1">
      <c r="A33" s="59" t="s">
        <v>233</v>
      </c>
      <c r="B33" s="60" t="s">
        <v>181</v>
      </c>
      <c r="C33" s="36" t="s">
        <v>131</v>
      </c>
      <c r="D33" s="4">
        <v>2152680.93</v>
      </c>
      <c r="E33" s="4">
        <v>2711001.62</v>
      </c>
      <c r="F33" s="4">
        <v>40565.13</v>
      </c>
      <c r="G33" s="4">
        <v>874.18</v>
      </c>
      <c r="H33" s="4">
        <v>14822.8</v>
      </c>
      <c r="I33" s="4">
        <v>259181.76</v>
      </c>
      <c r="J33" s="4">
        <v>442013.32</v>
      </c>
      <c r="K33" s="14">
        <f t="shared" si="0"/>
        <v>5621139.74</v>
      </c>
      <c r="L33" s="4">
        <v>39200681.3</v>
      </c>
      <c r="M33" s="4">
        <v>1016323.21</v>
      </c>
      <c r="N33" s="4">
        <v>59687.41</v>
      </c>
      <c r="O33" s="30">
        <f t="shared" si="1"/>
        <v>40276691.919999994</v>
      </c>
      <c r="P33" s="21">
        <f t="shared" si="2"/>
        <v>45897831.66</v>
      </c>
    </row>
    <row r="34" spans="1:16" ht="12.75" customHeight="1">
      <c r="A34" s="59" t="s">
        <v>233</v>
      </c>
      <c r="B34" s="60" t="s">
        <v>186</v>
      </c>
      <c r="C34" s="36" t="s">
        <v>132</v>
      </c>
      <c r="D34" s="2">
        <v>1146607.98</v>
      </c>
      <c r="E34" s="2">
        <v>1141702.24</v>
      </c>
      <c r="F34" s="2">
        <v>17083.46</v>
      </c>
      <c r="G34" s="2">
        <v>368.15</v>
      </c>
      <c r="H34" s="2">
        <v>6242.43</v>
      </c>
      <c r="I34" s="2">
        <v>159287.62</v>
      </c>
      <c r="J34" s="2">
        <v>186148.03</v>
      </c>
      <c r="K34" s="14">
        <f t="shared" si="0"/>
        <v>2657439.9099999997</v>
      </c>
      <c r="L34" s="4">
        <v>14685115.6</v>
      </c>
      <c r="M34" s="4">
        <v>965851.54</v>
      </c>
      <c r="N34" s="4">
        <v>412910.58</v>
      </c>
      <c r="O34" s="30">
        <f t="shared" si="1"/>
        <v>16063877.719999999</v>
      </c>
      <c r="P34" s="21">
        <f t="shared" si="2"/>
        <v>18721317.63</v>
      </c>
    </row>
    <row r="35" spans="1:16" ht="12.75" customHeight="1">
      <c r="A35" s="59" t="s">
        <v>233</v>
      </c>
      <c r="B35" s="60" t="s">
        <v>189</v>
      </c>
      <c r="C35" s="36" t="s">
        <v>52</v>
      </c>
      <c r="D35" s="4">
        <v>1037662.89</v>
      </c>
      <c r="E35" s="4">
        <v>1234160.84</v>
      </c>
      <c r="F35" s="4">
        <v>18466.94</v>
      </c>
      <c r="G35" s="4">
        <v>397.96</v>
      </c>
      <c r="H35" s="4">
        <v>6747.96</v>
      </c>
      <c r="I35" s="4">
        <v>104400.6</v>
      </c>
      <c r="J35" s="4">
        <v>201222.87</v>
      </c>
      <c r="K35" s="14">
        <f t="shared" si="0"/>
        <v>2603060.06</v>
      </c>
      <c r="L35" s="4">
        <v>15482317.32</v>
      </c>
      <c r="M35" s="4">
        <v>965154.27</v>
      </c>
      <c r="N35" s="4">
        <v>49543.6</v>
      </c>
      <c r="O35" s="30">
        <f t="shared" si="1"/>
        <v>16497015.19</v>
      </c>
      <c r="P35" s="21">
        <f t="shared" si="2"/>
        <v>19100075.25</v>
      </c>
    </row>
    <row r="36" spans="1:16" ht="12.75" customHeight="1">
      <c r="A36" s="59" t="s">
        <v>235</v>
      </c>
      <c r="B36" s="60" t="s">
        <v>193</v>
      </c>
      <c r="C36" s="36" t="s">
        <v>149</v>
      </c>
      <c r="D36" s="4">
        <v>2955732.32</v>
      </c>
      <c r="E36" s="4">
        <v>2486216.73</v>
      </c>
      <c r="F36" s="4">
        <v>38425.91</v>
      </c>
      <c r="G36" s="4">
        <v>822.67</v>
      </c>
      <c r="H36" s="4">
        <v>12815.14</v>
      </c>
      <c r="I36" s="4">
        <v>304029.17</v>
      </c>
      <c r="J36" s="4">
        <v>391017.23</v>
      </c>
      <c r="K36" s="14">
        <f t="shared" si="0"/>
        <v>6189059.17</v>
      </c>
      <c r="L36" s="4">
        <v>28673089.45</v>
      </c>
      <c r="M36" s="4">
        <v>797491.31</v>
      </c>
      <c r="N36" s="4">
        <v>45429.7</v>
      </c>
      <c r="O36" s="30">
        <f t="shared" si="1"/>
        <v>29516010.46</v>
      </c>
      <c r="P36" s="21">
        <f t="shared" si="2"/>
        <v>35705069.63</v>
      </c>
    </row>
    <row r="37" spans="1:16" ht="12.75" customHeight="1">
      <c r="A37" s="59" t="s">
        <v>236</v>
      </c>
      <c r="B37" s="60" t="s">
        <v>190</v>
      </c>
      <c r="C37" s="36" t="s">
        <v>53</v>
      </c>
      <c r="D37" s="4">
        <v>1481384.51</v>
      </c>
      <c r="E37" s="4">
        <v>945426.1</v>
      </c>
      <c r="F37" s="4">
        <v>11959.95</v>
      </c>
      <c r="G37" s="4">
        <v>265.59</v>
      </c>
      <c r="H37" s="4">
        <v>4405.06</v>
      </c>
      <c r="I37" s="4">
        <v>154076.42</v>
      </c>
      <c r="J37" s="4">
        <v>235215.16</v>
      </c>
      <c r="K37" s="14">
        <f t="shared" si="0"/>
        <v>2832732.79</v>
      </c>
      <c r="L37" s="2">
        <v>11513013.92</v>
      </c>
      <c r="M37" s="4">
        <v>1145301.88</v>
      </c>
      <c r="N37" s="4">
        <v>201955.84</v>
      </c>
      <c r="O37" s="30">
        <f t="shared" si="1"/>
        <v>12860271.64</v>
      </c>
      <c r="P37" s="21">
        <f t="shared" si="2"/>
        <v>15693004.43</v>
      </c>
    </row>
    <row r="38" spans="1:16" ht="12.75" customHeight="1">
      <c r="A38" s="59" t="s">
        <v>237</v>
      </c>
      <c r="B38" s="60" t="s">
        <v>182</v>
      </c>
      <c r="C38" s="36" t="s">
        <v>133</v>
      </c>
      <c r="D38" s="2">
        <v>4811334.74</v>
      </c>
      <c r="E38" s="2">
        <v>4209935.69</v>
      </c>
      <c r="F38" s="2">
        <v>62993.91</v>
      </c>
      <c r="G38" s="2">
        <v>1357.52</v>
      </c>
      <c r="H38" s="2">
        <v>23018.45</v>
      </c>
      <c r="I38" s="2">
        <v>503249.6</v>
      </c>
      <c r="J38" s="2">
        <v>686405.96</v>
      </c>
      <c r="K38" s="14">
        <f t="shared" si="0"/>
        <v>10298295.869999997</v>
      </c>
      <c r="L38" s="4">
        <v>59895691.62</v>
      </c>
      <c r="M38" s="4">
        <v>6010607.57</v>
      </c>
      <c r="N38" s="4">
        <v>788813.37</v>
      </c>
      <c r="O38" s="30">
        <f t="shared" si="1"/>
        <v>66695112.559999995</v>
      </c>
      <c r="P38" s="21">
        <f t="shared" si="2"/>
        <v>76993408.42999999</v>
      </c>
    </row>
    <row r="39" spans="1:16" ht="12.75" customHeight="1">
      <c r="A39" s="59" t="s">
        <v>238</v>
      </c>
      <c r="B39" s="60" t="s">
        <v>188</v>
      </c>
      <c r="C39" s="36" t="s">
        <v>55</v>
      </c>
      <c r="D39" s="4">
        <v>5398281.5</v>
      </c>
      <c r="E39" s="4">
        <v>3465920.76</v>
      </c>
      <c r="F39" s="4">
        <v>51124.01</v>
      </c>
      <c r="G39" s="4">
        <v>1229.16</v>
      </c>
      <c r="H39" s="4">
        <v>15469</v>
      </c>
      <c r="I39" s="4">
        <v>385216.4</v>
      </c>
      <c r="J39" s="4">
        <v>661688.47</v>
      </c>
      <c r="K39" s="14">
        <f t="shared" si="0"/>
        <v>9978929.3</v>
      </c>
      <c r="L39" s="4">
        <v>43827115.45</v>
      </c>
      <c r="M39" s="2">
        <v>8491846.17</v>
      </c>
      <c r="N39" s="2">
        <v>416895.55</v>
      </c>
      <c r="O39" s="30">
        <f t="shared" si="1"/>
        <v>52735857.17</v>
      </c>
      <c r="P39" s="21">
        <f t="shared" si="2"/>
        <v>62714786.47</v>
      </c>
    </row>
    <row r="40" spans="1:16" ht="12.75" customHeight="1">
      <c r="A40" s="59" t="s">
        <v>238</v>
      </c>
      <c r="B40" s="60" t="s">
        <v>204</v>
      </c>
      <c r="C40" s="36" t="s">
        <v>56</v>
      </c>
      <c r="D40" s="4">
        <v>2050331.76</v>
      </c>
      <c r="E40" s="4">
        <v>1353555.75</v>
      </c>
      <c r="F40" s="4">
        <v>19965.6</v>
      </c>
      <c r="G40" s="4">
        <v>480.03</v>
      </c>
      <c r="H40" s="4">
        <v>6041.15</v>
      </c>
      <c r="I40" s="4">
        <v>201349.86</v>
      </c>
      <c r="J40" s="4">
        <v>258411.05</v>
      </c>
      <c r="K40" s="14">
        <f t="shared" si="0"/>
        <v>3890135.1999999993</v>
      </c>
      <c r="L40" s="4">
        <v>15985059.3</v>
      </c>
      <c r="M40" s="4">
        <v>2553767.75</v>
      </c>
      <c r="N40" s="4">
        <v>130460.94</v>
      </c>
      <c r="O40" s="30">
        <f t="shared" si="1"/>
        <v>18669287.990000002</v>
      </c>
      <c r="P40" s="21">
        <f t="shared" si="2"/>
        <v>22559423.19</v>
      </c>
    </row>
    <row r="41" spans="1:16" ht="12.75" customHeight="1">
      <c r="A41" s="59" t="s">
        <v>239</v>
      </c>
      <c r="B41" s="60" t="s">
        <v>204</v>
      </c>
      <c r="C41" s="36" t="s">
        <v>57</v>
      </c>
      <c r="D41" s="4">
        <v>971880.57</v>
      </c>
      <c r="E41" s="4">
        <v>708476.09</v>
      </c>
      <c r="F41" s="4">
        <v>8962.46</v>
      </c>
      <c r="G41" s="4">
        <v>199.02</v>
      </c>
      <c r="H41" s="4">
        <v>3301.03</v>
      </c>
      <c r="I41" s="4">
        <v>107587.14</v>
      </c>
      <c r="J41" s="4">
        <v>176263.72</v>
      </c>
      <c r="K41" s="14">
        <f t="shared" si="0"/>
        <v>1976670.0299999998</v>
      </c>
      <c r="L41" s="4">
        <v>7534819.73</v>
      </c>
      <c r="M41" s="4">
        <v>1131359.91</v>
      </c>
      <c r="N41" s="4">
        <v>56102.06</v>
      </c>
      <c r="O41" s="30">
        <f t="shared" si="1"/>
        <v>8722281.700000001</v>
      </c>
      <c r="P41" s="21">
        <f t="shared" si="2"/>
        <v>10698951.73</v>
      </c>
    </row>
    <row r="42" spans="1:16" ht="12.75" customHeight="1">
      <c r="A42" s="59" t="s">
        <v>240</v>
      </c>
      <c r="B42" s="60" t="s">
        <v>205</v>
      </c>
      <c r="C42" s="36" t="s">
        <v>58</v>
      </c>
      <c r="D42" s="2">
        <v>2211025.44</v>
      </c>
      <c r="E42" s="2">
        <v>1527684.66</v>
      </c>
      <c r="F42" s="2">
        <v>23702.2</v>
      </c>
      <c r="G42" s="2">
        <v>529.65</v>
      </c>
      <c r="H42" s="2">
        <v>7478.12</v>
      </c>
      <c r="I42" s="2">
        <v>165439.32</v>
      </c>
      <c r="J42" s="2">
        <v>232774.6</v>
      </c>
      <c r="K42" s="14">
        <f t="shared" si="0"/>
        <v>4168633.9899999998</v>
      </c>
      <c r="L42" s="2">
        <v>12607104.13</v>
      </c>
      <c r="M42" s="4">
        <v>2610530.94</v>
      </c>
      <c r="N42" s="4">
        <v>461126.98</v>
      </c>
      <c r="O42" s="30">
        <f t="shared" si="1"/>
        <v>15678762.05</v>
      </c>
      <c r="P42" s="21">
        <f t="shared" si="2"/>
        <v>19847396.04</v>
      </c>
    </row>
    <row r="43" spans="1:16" ht="12.75" customHeight="1">
      <c r="A43" s="59" t="s">
        <v>241</v>
      </c>
      <c r="B43" s="60" t="s">
        <v>206</v>
      </c>
      <c r="C43" s="36" t="s">
        <v>59</v>
      </c>
      <c r="D43" s="4">
        <v>4430577.08</v>
      </c>
      <c r="E43" s="4">
        <v>3045896.94</v>
      </c>
      <c r="F43" s="4">
        <v>45576.22</v>
      </c>
      <c r="G43" s="4">
        <v>982.17</v>
      </c>
      <c r="H43" s="4">
        <v>16653.89</v>
      </c>
      <c r="I43" s="4">
        <v>554285.05</v>
      </c>
      <c r="J43" s="4">
        <v>496616.09</v>
      </c>
      <c r="K43" s="14">
        <f t="shared" si="0"/>
        <v>8590587.44</v>
      </c>
      <c r="L43" s="4">
        <v>42671140.35</v>
      </c>
      <c r="M43" s="4">
        <v>10915311.73</v>
      </c>
      <c r="N43" s="4">
        <v>531505.18</v>
      </c>
      <c r="O43" s="30">
        <f t="shared" si="1"/>
        <v>54117957.260000005</v>
      </c>
      <c r="P43" s="21">
        <f t="shared" si="2"/>
        <v>62708544.7</v>
      </c>
    </row>
    <row r="44" spans="1:16" ht="12.75" customHeight="1">
      <c r="A44" s="59" t="s">
        <v>242</v>
      </c>
      <c r="B44" s="60" t="s">
        <v>243</v>
      </c>
      <c r="C44" s="36" t="s">
        <v>60</v>
      </c>
      <c r="D44" s="4">
        <v>1593757.03</v>
      </c>
      <c r="E44" s="4">
        <v>1067051.6</v>
      </c>
      <c r="F44" s="4">
        <v>13498.55</v>
      </c>
      <c r="G44" s="4">
        <v>299.75</v>
      </c>
      <c r="H44" s="4">
        <v>4971.75</v>
      </c>
      <c r="I44" s="4">
        <v>158337.82</v>
      </c>
      <c r="J44" s="4">
        <v>265474.7</v>
      </c>
      <c r="K44" s="14">
        <f t="shared" si="0"/>
        <v>3103391.1999999997</v>
      </c>
      <c r="L44" s="4">
        <v>10924395.04</v>
      </c>
      <c r="M44" s="4">
        <v>360734.93</v>
      </c>
      <c r="N44" s="4">
        <v>13853.61</v>
      </c>
      <c r="O44" s="30">
        <f t="shared" si="1"/>
        <v>11298983.579999998</v>
      </c>
      <c r="P44" s="21">
        <f t="shared" si="2"/>
        <v>14402374.779999997</v>
      </c>
    </row>
    <row r="45" spans="1:16" ht="12.75" customHeight="1">
      <c r="A45" s="59" t="s">
        <v>244</v>
      </c>
      <c r="B45" s="60" t="s">
        <v>194</v>
      </c>
      <c r="C45" s="36" t="s">
        <v>61</v>
      </c>
      <c r="D45" s="4">
        <v>2032200.68</v>
      </c>
      <c r="E45" s="4">
        <v>1896830.23</v>
      </c>
      <c r="F45" s="4">
        <v>28382.56</v>
      </c>
      <c r="G45" s="4">
        <v>611.65</v>
      </c>
      <c r="H45" s="4">
        <v>10371.2</v>
      </c>
      <c r="I45" s="4">
        <v>281607.58</v>
      </c>
      <c r="J45" s="4">
        <v>309267.33</v>
      </c>
      <c r="K45" s="14">
        <f t="shared" si="0"/>
        <v>4559271.23</v>
      </c>
      <c r="L45" s="4">
        <v>27959191.2</v>
      </c>
      <c r="M45" s="4">
        <v>3123052.3</v>
      </c>
      <c r="N45" s="4">
        <v>155222.65</v>
      </c>
      <c r="O45" s="30">
        <f t="shared" si="1"/>
        <v>31237466.15</v>
      </c>
      <c r="P45" s="21">
        <f t="shared" si="2"/>
        <v>35796737.379999995</v>
      </c>
    </row>
    <row r="46" spans="1:16" ht="12.75" customHeight="1">
      <c r="A46" s="59" t="s">
        <v>245</v>
      </c>
      <c r="B46" s="60" t="s">
        <v>246</v>
      </c>
      <c r="C46" s="36" t="s">
        <v>62</v>
      </c>
      <c r="D46" s="2">
        <v>1043626.14</v>
      </c>
      <c r="E46" s="2">
        <v>802167.62</v>
      </c>
      <c r="F46" s="2">
        <v>12522.39</v>
      </c>
      <c r="G46" s="2">
        <v>261.47</v>
      </c>
      <c r="H46" s="2">
        <v>3763.07</v>
      </c>
      <c r="I46" s="2">
        <v>108822.55</v>
      </c>
      <c r="J46" s="2">
        <v>166064.69</v>
      </c>
      <c r="K46" s="14">
        <f t="shared" si="0"/>
        <v>2137227.93</v>
      </c>
      <c r="L46" s="4">
        <v>7382692.03</v>
      </c>
      <c r="M46" s="2">
        <v>1197852.57</v>
      </c>
      <c r="N46" s="2">
        <v>59324.76</v>
      </c>
      <c r="O46" s="30">
        <f t="shared" si="1"/>
        <v>8639869.36</v>
      </c>
      <c r="P46" s="21">
        <f t="shared" si="2"/>
        <v>10777097.29</v>
      </c>
    </row>
    <row r="47" spans="1:16" ht="12.75" customHeight="1">
      <c r="A47" s="59" t="s">
        <v>247</v>
      </c>
      <c r="B47" s="60" t="s">
        <v>197</v>
      </c>
      <c r="C47" s="36" t="s">
        <v>134</v>
      </c>
      <c r="D47" s="4">
        <v>1869426.3</v>
      </c>
      <c r="E47" s="4">
        <v>1487945.09</v>
      </c>
      <c r="F47" s="4">
        <v>22264.35</v>
      </c>
      <c r="G47" s="4">
        <v>479.8</v>
      </c>
      <c r="H47" s="4">
        <v>8135.56</v>
      </c>
      <c r="I47" s="4">
        <v>229891.05</v>
      </c>
      <c r="J47" s="4">
        <v>242600.95</v>
      </c>
      <c r="K47" s="14">
        <f t="shared" si="0"/>
        <v>3860743.1</v>
      </c>
      <c r="L47" s="4">
        <v>21047947.41</v>
      </c>
      <c r="M47" s="4">
        <v>1518740.96</v>
      </c>
      <c r="N47" s="4">
        <v>77715.49</v>
      </c>
      <c r="O47" s="30">
        <f t="shared" si="1"/>
        <v>22644403.86</v>
      </c>
      <c r="P47" s="21">
        <f t="shared" si="2"/>
        <v>26505146.96</v>
      </c>
    </row>
    <row r="48" spans="1:16" ht="12.75" customHeight="1">
      <c r="A48" s="59" t="s">
        <v>248</v>
      </c>
      <c r="B48" s="60" t="s">
        <v>207</v>
      </c>
      <c r="C48" s="36" t="s">
        <v>135</v>
      </c>
      <c r="D48" s="4">
        <v>2775395.89</v>
      </c>
      <c r="E48" s="4">
        <v>1925245.13</v>
      </c>
      <c r="F48" s="4">
        <v>30381.62</v>
      </c>
      <c r="G48" s="4">
        <v>709.93</v>
      </c>
      <c r="H48" s="4">
        <v>9729.79</v>
      </c>
      <c r="I48" s="4">
        <v>269593.17</v>
      </c>
      <c r="J48" s="4">
        <v>505045.79</v>
      </c>
      <c r="K48" s="14">
        <f t="shared" si="0"/>
        <v>5516101.319999999</v>
      </c>
      <c r="L48" s="4">
        <v>25008695.55</v>
      </c>
      <c r="M48" s="4">
        <v>3062581.77</v>
      </c>
      <c r="N48" s="4">
        <v>151902.83</v>
      </c>
      <c r="O48" s="30">
        <f t="shared" si="1"/>
        <v>28223180.150000002</v>
      </c>
      <c r="P48" s="21">
        <f t="shared" si="2"/>
        <v>33739281.47</v>
      </c>
    </row>
    <row r="49" spans="1:16" ht="12.75" customHeight="1">
      <c r="A49" s="59" t="s">
        <v>249</v>
      </c>
      <c r="B49" s="60" t="s">
        <v>250</v>
      </c>
      <c r="C49" s="36" t="s">
        <v>65</v>
      </c>
      <c r="D49" s="4">
        <v>2458348.69</v>
      </c>
      <c r="E49" s="4">
        <v>2195288.99</v>
      </c>
      <c r="F49" s="4">
        <v>34060.15</v>
      </c>
      <c r="G49" s="4">
        <v>761.11</v>
      </c>
      <c r="H49" s="4">
        <v>10746.09</v>
      </c>
      <c r="I49" s="4">
        <v>259800.31</v>
      </c>
      <c r="J49" s="4">
        <v>334498.04</v>
      </c>
      <c r="K49" s="14">
        <f t="shared" si="0"/>
        <v>5293503.38</v>
      </c>
      <c r="L49" s="2">
        <v>21743255.79</v>
      </c>
      <c r="M49" s="4">
        <v>4138480.29</v>
      </c>
      <c r="N49" s="4">
        <v>201935.22</v>
      </c>
      <c r="O49" s="30">
        <f t="shared" si="1"/>
        <v>26083671.299999997</v>
      </c>
      <c r="P49" s="21">
        <f t="shared" si="2"/>
        <v>31377174.679999996</v>
      </c>
    </row>
    <row r="50" spans="1:16" ht="12.75" customHeight="1">
      <c r="A50" s="59" t="s">
        <v>251</v>
      </c>
      <c r="B50" s="60" t="s">
        <v>207</v>
      </c>
      <c r="C50" s="36" t="s">
        <v>66</v>
      </c>
      <c r="D50" s="2">
        <v>3017665.95</v>
      </c>
      <c r="E50" s="2">
        <v>2223265.11</v>
      </c>
      <c r="F50" s="2">
        <v>36875.56</v>
      </c>
      <c r="G50" s="2">
        <v>736.21</v>
      </c>
      <c r="H50" s="2">
        <v>12205.09</v>
      </c>
      <c r="I50" s="2">
        <v>255778.04</v>
      </c>
      <c r="J50" s="2">
        <v>390615.21</v>
      </c>
      <c r="K50" s="14">
        <f t="shared" si="0"/>
        <v>5937141.17</v>
      </c>
      <c r="L50" s="4">
        <v>24461935.06</v>
      </c>
      <c r="M50" s="4">
        <v>3947314.3</v>
      </c>
      <c r="N50" s="4">
        <v>193818.67</v>
      </c>
      <c r="O50" s="30">
        <f t="shared" si="1"/>
        <v>28603068.029999997</v>
      </c>
      <c r="P50" s="21">
        <f t="shared" si="2"/>
        <v>34540209.199999996</v>
      </c>
    </row>
    <row r="51" spans="1:16" ht="12.75" customHeight="1">
      <c r="A51" s="59" t="s">
        <v>252</v>
      </c>
      <c r="B51" s="60" t="s">
        <v>187</v>
      </c>
      <c r="C51" s="36" t="s">
        <v>67</v>
      </c>
      <c r="D51" s="4">
        <v>1708590.4</v>
      </c>
      <c r="E51" s="4">
        <v>1391890.13</v>
      </c>
      <c r="F51" s="4">
        <v>20531.05</v>
      </c>
      <c r="G51" s="4">
        <v>493.62</v>
      </c>
      <c r="H51" s="4">
        <v>6212.25</v>
      </c>
      <c r="I51" s="4">
        <v>158649.63</v>
      </c>
      <c r="J51" s="4">
        <v>265729.58</v>
      </c>
      <c r="K51" s="14">
        <f t="shared" si="0"/>
        <v>3552096.6599999997</v>
      </c>
      <c r="L51" s="4">
        <v>15220915.75</v>
      </c>
      <c r="M51" s="4">
        <v>2019173.79</v>
      </c>
      <c r="N51" s="4">
        <v>101189.13</v>
      </c>
      <c r="O51" s="30">
        <f t="shared" si="1"/>
        <v>17341278.67</v>
      </c>
      <c r="P51" s="21">
        <f t="shared" si="2"/>
        <v>20893375.330000002</v>
      </c>
    </row>
    <row r="52" spans="1:16" ht="12.75" customHeight="1">
      <c r="A52" s="59" t="s">
        <v>253</v>
      </c>
      <c r="B52" s="60" t="s">
        <v>172</v>
      </c>
      <c r="C52" s="36" t="s">
        <v>148</v>
      </c>
      <c r="D52" s="4">
        <v>3222672.75</v>
      </c>
      <c r="E52" s="4">
        <v>3318911.38</v>
      </c>
      <c r="F52" s="4">
        <v>47351.12</v>
      </c>
      <c r="G52" s="4">
        <v>1011.54</v>
      </c>
      <c r="H52" s="4">
        <v>15797.25</v>
      </c>
      <c r="I52" s="4">
        <v>320283.85</v>
      </c>
      <c r="J52" s="4">
        <v>352662.88</v>
      </c>
      <c r="K52" s="14">
        <f t="shared" si="0"/>
        <v>7278690.77</v>
      </c>
      <c r="L52" s="4">
        <v>38865874.99</v>
      </c>
      <c r="M52" s="4">
        <v>0</v>
      </c>
      <c r="N52" s="4">
        <v>225957.66</v>
      </c>
      <c r="O52" s="30">
        <f t="shared" si="1"/>
        <v>39091832.65</v>
      </c>
      <c r="P52" s="21">
        <f t="shared" si="2"/>
        <v>46370523.42</v>
      </c>
    </row>
    <row r="53" spans="1:16" ht="12.75" customHeight="1">
      <c r="A53" s="59" t="s">
        <v>253</v>
      </c>
      <c r="B53" s="60" t="s">
        <v>173</v>
      </c>
      <c r="C53" s="36" t="s">
        <v>68</v>
      </c>
      <c r="D53" s="4">
        <v>4695317.04</v>
      </c>
      <c r="E53" s="4">
        <v>1818001.82</v>
      </c>
      <c r="F53" s="4">
        <v>25937.55</v>
      </c>
      <c r="G53" s="4">
        <v>554.09</v>
      </c>
      <c r="H53" s="4">
        <v>8653.27</v>
      </c>
      <c r="I53" s="4">
        <v>161056.23</v>
      </c>
      <c r="J53" s="4">
        <v>193178.33</v>
      </c>
      <c r="K53" s="14">
        <f t="shared" si="0"/>
        <v>6902698.33</v>
      </c>
      <c r="L53" s="4">
        <v>16135145.93</v>
      </c>
      <c r="M53" s="2">
        <v>979864.78</v>
      </c>
      <c r="N53" s="2">
        <v>52109.61</v>
      </c>
      <c r="O53" s="30">
        <f t="shared" si="1"/>
        <v>17167120.32</v>
      </c>
      <c r="P53" s="21">
        <f t="shared" si="2"/>
        <v>24069818.65</v>
      </c>
    </row>
    <row r="54" spans="1:16" ht="12.75" customHeight="1">
      <c r="A54" s="59" t="s">
        <v>253</v>
      </c>
      <c r="B54" s="60" t="s">
        <v>174</v>
      </c>
      <c r="C54" s="36" t="s">
        <v>136</v>
      </c>
      <c r="D54" s="2">
        <v>2923424.88</v>
      </c>
      <c r="E54" s="2">
        <v>2750968.12</v>
      </c>
      <c r="F54" s="2">
        <v>39248.24</v>
      </c>
      <c r="G54" s="2">
        <v>838.44</v>
      </c>
      <c r="H54" s="2">
        <v>13093.97</v>
      </c>
      <c r="I54" s="2">
        <v>214963.04</v>
      </c>
      <c r="J54" s="2">
        <v>292314.02</v>
      </c>
      <c r="K54" s="14">
        <f t="shared" si="0"/>
        <v>6234850.710000001</v>
      </c>
      <c r="L54" s="2">
        <v>30507405.22</v>
      </c>
      <c r="M54" s="4">
        <v>2377269.29</v>
      </c>
      <c r="N54" s="4">
        <v>835302.78</v>
      </c>
      <c r="O54" s="30">
        <f t="shared" si="1"/>
        <v>33719977.29</v>
      </c>
      <c r="P54" s="21">
        <f t="shared" si="2"/>
        <v>39954828</v>
      </c>
    </row>
    <row r="55" spans="1:16" ht="12.75" customHeight="1">
      <c r="A55" s="59" t="s">
        <v>253</v>
      </c>
      <c r="B55" s="60" t="s">
        <v>196</v>
      </c>
      <c r="C55" s="36" t="s">
        <v>69</v>
      </c>
      <c r="D55" s="4">
        <v>1327423.07</v>
      </c>
      <c r="E55" s="4">
        <v>1481432.56</v>
      </c>
      <c r="F55" s="4">
        <v>21135.69</v>
      </c>
      <c r="G55" s="4">
        <v>451.51</v>
      </c>
      <c r="H55" s="4">
        <v>7051.28</v>
      </c>
      <c r="I55" s="4">
        <v>160938.77</v>
      </c>
      <c r="J55" s="4">
        <v>157414.95</v>
      </c>
      <c r="K55" s="14">
        <f t="shared" si="0"/>
        <v>3155847.8299999996</v>
      </c>
      <c r="L55" s="4">
        <v>15267586.25</v>
      </c>
      <c r="M55" s="4">
        <v>1260643.09</v>
      </c>
      <c r="N55" s="4">
        <v>63536.9</v>
      </c>
      <c r="O55" s="30">
        <f t="shared" si="1"/>
        <v>16591766.24</v>
      </c>
      <c r="P55" s="21">
        <f t="shared" si="2"/>
        <v>19747614.07</v>
      </c>
    </row>
    <row r="56" spans="1:16" ht="12.75" customHeight="1">
      <c r="A56" s="59" t="s">
        <v>253</v>
      </c>
      <c r="B56" s="60" t="s">
        <v>208</v>
      </c>
      <c r="C56" s="36" t="s">
        <v>70</v>
      </c>
      <c r="D56" s="4">
        <v>2116149.34</v>
      </c>
      <c r="E56" s="4">
        <v>3200575.01</v>
      </c>
      <c r="F56" s="4">
        <v>45662.81</v>
      </c>
      <c r="G56" s="4">
        <v>975.47</v>
      </c>
      <c r="H56" s="4">
        <v>15234</v>
      </c>
      <c r="I56" s="4">
        <v>285939.96</v>
      </c>
      <c r="J56" s="4">
        <v>340088.62</v>
      </c>
      <c r="K56" s="14">
        <f t="shared" si="0"/>
        <v>6004625.209999999</v>
      </c>
      <c r="L56" s="4">
        <v>40422731.49</v>
      </c>
      <c r="M56" s="4">
        <v>2959041.37</v>
      </c>
      <c r="N56" s="4">
        <v>147977.11</v>
      </c>
      <c r="O56" s="30">
        <f t="shared" si="1"/>
        <v>43529749.97</v>
      </c>
      <c r="P56" s="21">
        <f t="shared" si="2"/>
        <v>49534375.18</v>
      </c>
    </row>
    <row r="57" spans="1:16" ht="12.75" customHeight="1">
      <c r="A57" s="59" t="s">
        <v>253</v>
      </c>
      <c r="B57" s="60" t="s">
        <v>199</v>
      </c>
      <c r="C57" s="36" t="s">
        <v>71</v>
      </c>
      <c r="D57" s="4">
        <v>2779011.43</v>
      </c>
      <c r="E57" s="4">
        <v>2795577.13</v>
      </c>
      <c r="F57" s="4">
        <v>39884.68</v>
      </c>
      <c r="G57" s="4">
        <v>852.03</v>
      </c>
      <c r="H57" s="4">
        <v>13306.3</v>
      </c>
      <c r="I57" s="4">
        <v>249649.16</v>
      </c>
      <c r="J57" s="4">
        <v>297054.12</v>
      </c>
      <c r="K57" s="14">
        <f t="shared" si="0"/>
        <v>6175334.850000001</v>
      </c>
      <c r="L57" s="4">
        <v>32107807.77</v>
      </c>
      <c r="M57" s="4">
        <v>4134732.87</v>
      </c>
      <c r="N57" s="4">
        <v>957666.6</v>
      </c>
      <c r="O57" s="30">
        <f t="shared" si="1"/>
        <v>37200207.24</v>
      </c>
      <c r="P57" s="21">
        <f t="shared" si="2"/>
        <v>43375542.09</v>
      </c>
    </row>
    <row r="58" spans="1:16" ht="12.75" customHeight="1">
      <c r="A58" s="59" t="s">
        <v>253</v>
      </c>
      <c r="B58" s="60" t="s">
        <v>209</v>
      </c>
      <c r="C58" s="36" t="s">
        <v>137</v>
      </c>
      <c r="D58" s="2">
        <v>2665479.59</v>
      </c>
      <c r="E58" s="2">
        <v>3030029.98</v>
      </c>
      <c r="F58" s="2">
        <v>43229.63</v>
      </c>
      <c r="G58" s="2">
        <v>923.49</v>
      </c>
      <c r="H58" s="2">
        <v>14422.24</v>
      </c>
      <c r="I58" s="2">
        <v>259680.32</v>
      </c>
      <c r="J58" s="2">
        <v>321966.75</v>
      </c>
      <c r="K58" s="14">
        <f t="shared" si="0"/>
        <v>6335732.000000001</v>
      </c>
      <c r="L58" s="4">
        <v>38474083.62</v>
      </c>
      <c r="M58" s="4">
        <v>1574507.81</v>
      </c>
      <c r="N58" s="4">
        <v>82602.96</v>
      </c>
      <c r="O58" s="30">
        <f t="shared" si="1"/>
        <v>40131194.39</v>
      </c>
      <c r="P58" s="21">
        <f t="shared" si="2"/>
        <v>46466926.39</v>
      </c>
    </row>
    <row r="59" spans="1:16" ht="12.75" customHeight="1">
      <c r="A59" s="59" t="s">
        <v>253</v>
      </c>
      <c r="B59" s="60" t="s">
        <v>205</v>
      </c>
      <c r="C59" s="36" t="s">
        <v>72</v>
      </c>
      <c r="D59" s="4">
        <v>101546621.11</v>
      </c>
      <c r="E59" s="4">
        <v>51969595.66</v>
      </c>
      <c r="F59" s="4">
        <v>741453.58</v>
      </c>
      <c r="G59" s="4">
        <v>15839.26</v>
      </c>
      <c r="H59" s="4">
        <v>247363.31</v>
      </c>
      <c r="I59" s="4">
        <v>5591415.1</v>
      </c>
      <c r="J59" s="4">
        <v>5522216.54</v>
      </c>
      <c r="K59" s="14">
        <f t="shared" si="0"/>
        <v>165634504.55999997</v>
      </c>
      <c r="L59" s="4">
        <v>1207006557.66</v>
      </c>
      <c r="M59" s="4">
        <v>90824957.42</v>
      </c>
      <c r="N59" s="4">
        <v>4497909.31</v>
      </c>
      <c r="O59" s="30">
        <f t="shared" si="1"/>
        <v>1302329424.39</v>
      </c>
      <c r="P59" s="21">
        <f t="shared" si="2"/>
        <v>1467963928.95</v>
      </c>
    </row>
    <row r="60" spans="1:16" ht="12.75" customHeight="1">
      <c r="A60" s="59" t="s">
        <v>253</v>
      </c>
      <c r="B60" s="60" t="s">
        <v>210</v>
      </c>
      <c r="C60" s="36" t="s">
        <v>138</v>
      </c>
      <c r="D60" s="4">
        <v>2684506.85</v>
      </c>
      <c r="E60" s="4">
        <v>3345291.16</v>
      </c>
      <c r="F60" s="4">
        <v>47727.49</v>
      </c>
      <c r="G60" s="4">
        <v>1019.58</v>
      </c>
      <c r="H60" s="4">
        <v>15922.82</v>
      </c>
      <c r="I60" s="4">
        <v>304957.84</v>
      </c>
      <c r="J60" s="4">
        <v>355465.96</v>
      </c>
      <c r="K60" s="14">
        <f t="shared" si="0"/>
        <v>6754891.7</v>
      </c>
      <c r="L60" s="4">
        <v>41694302.73</v>
      </c>
      <c r="M60" s="2">
        <v>2379696.43</v>
      </c>
      <c r="N60" s="2">
        <v>143511.71</v>
      </c>
      <c r="O60" s="30">
        <f t="shared" si="1"/>
        <v>44217510.87</v>
      </c>
      <c r="P60" s="21">
        <f t="shared" si="2"/>
        <v>50972402.57</v>
      </c>
    </row>
    <row r="61" spans="1:16" ht="12.75" customHeight="1">
      <c r="A61" s="59" t="s">
        <v>253</v>
      </c>
      <c r="B61" s="60" t="s">
        <v>254</v>
      </c>
      <c r="C61" s="36" t="s">
        <v>73</v>
      </c>
      <c r="D61" s="4">
        <v>1119500.2</v>
      </c>
      <c r="E61" s="4">
        <v>2035748.45</v>
      </c>
      <c r="F61" s="4">
        <v>29044.15</v>
      </c>
      <c r="G61" s="4">
        <v>620.45</v>
      </c>
      <c r="H61" s="4">
        <v>9689.69</v>
      </c>
      <c r="I61" s="4">
        <v>140671.97</v>
      </c>
      <c r="J61" s="4">
        <v>216315.78</v>
      </c>
      <c r="K61" s="14">
        <f t="shared" si="0"/>
        <v>3551590.69</v>
      </c>
      <c r="L61" s="2">
        <v>15688857.74</v>
      </c>
      <c r="M61" s="4">
        <v>1789975.37</v>
      </c>
      <c r="N61" s="4">
        <v>88170.6</v>
      </c>
      <c r="O61" s="30">
        <f t="shared" si="1"/>
        <v>17567003.71</v>
      </c>
      <c r="P61" s="21">
        <f t="shared" si="2"/>
        <v>21118594.400000002</v>
      </c>
    </row>
    <row r="62" spans="1:16" ht="12.75" customHeight="1">
      <c r="A62" s="59" t="s">
        <v>253</v>
      </c>
      <c r="B62" s="60" t="s">
        <v>255</v>
      </c>
      <c r="C62" s="36" t="s">
        <v>147</v>
      </c>
      <c r="D62" s="2">
        <v>6085272.11</v>
      </c>
      <c r="E62" s="2">
        <v>1368799.94</v>
      </c>
      <c r="F62" s="2">
        <v>19528.76</v>
      </c>
      <c r="G62" s="2">
        <v>417.18</v>
      </c>
      <c r="H62" s="2">
        <v>6515.17</v>
      </c>
      <c r="I62" s="2">
        <v>103358.7</v>
      </c>
      <c r="J62" s="2">
        <v>145446.77</v>
      </c>
      <c r="K62" s="14">
        <f t="shared" si="0"/>
        <v>7729338.63</v>
      </c>
      <c r="L62" s="4">
        <v>6186498.97</v>
      </c>
      <c r="M62" s="4">
        <v>0</v>
      </c>
      <c r="N62" s="4">
        <v>4051.08</v>
      </c>
      <c r="O62" s="30">
        <f t="shared" si="1"/>
        <v>6190550.05</v>
      </c>
      <c r="P62" s="21">
        <f t="shared" si="2"/>
        <v>13919888.68</v>
      </c>
    </row>
    <row r="63" spans="1:16" ht="12.75" customHeight="1">
      <c r="A63" s="59" t="s">
        <v>253</v>
      </c>
      <c r="B63" s="60" t="s">
        <v>256</v>
      </c>
      <c r="C63" s="36" t="s">
        <v>146</v>
      </c>
      <c r="D63" s="4">
        <v>4446269.06</v>
      </c>
      <c r="E63" s="4">
        <v>1487606.26</v>
      </c>
      <c r="F63" s="4">
        <v>21223.77</v>
      </c>
      <c r="G63" s="4">
        <v>453.39</v>
      </c>
      <c r="H63" s="4">
        <v>7080.66</v>
      </c>
      <c r="I63" s="4">
        <v>114150.37</v>
      </c>
      <c r="J63" s="4">
        <v>158070.96</v>
      </c>
      <c r="K63" s="14">
        <f t="shared" si="0"/>
        <v>6234854.469999999</v>
      </c>
      <c r="L63" s="4">
        <v>7781392.28</v>
      </c>
      <c r="M63" s="4">
        <v>1152406.29</v>
      </c>
      <c r="N63" s="4">
        <v>58356.24</v>
      </c>
      <c r="O63" s="30">
        <f t="shared" si="1"/>
        <v>8992154.81</v>
      </c>
      <c r="P63" s="21">
        <f t="shared" si="2"/>
        <v>15227009.28</v>
      </c>
    </row>
    <row r="64" spans="1:16" ht="12.75" customHeight="1">
      <c r="A64" s="59" t="s">
        <v>253</v>
      </c>
      <c r="B64" s="60" t="s">
        <v>257</v>
      </c>
      <c r="C64" s="36" t="s">
        <v>258</v>
      </c>
      <c r="D64" s="4">
        <v>2152858.53</v>
      </c>
      <c r="E64" s="4">
        <v>1330170.12</v>
      </c>
      <c r="F64" s="4">
        <v>18977.62</v>
      </c>
      <c r="G64" s="4">
        <v>405.41</v>
      </c>
      <c r="H64" s="4">
        <v>6331.3</v>
      </c>
      <c r="I64" s="4">
        <v>112167.12</v>
      </c>
      <c r="J64" s="4">
        <v>141342.02</v>
      </c>
      <c r="K64" s="14">
        <f t="shared" si="0"/>
        <v>3762252.12</v>
      </c>
      <c r="L64" s="4">
        <v>11279419.08</v>
      </c>
      <c r="M64" s="4">
        <v>113238.26</v>
      </c>
      <c r="N64" s="4">
        <v>8864.39</v>
      </c>
      <c r="O64" s="30">
        <f t="shared" si="1"/>
        <v>11401521.73</v>
      </c>
      <c r="P64" s="21">
        <f t="shared" si="2"/>
        <v>15163773.850000001</v>
      </c>
    </row>
    <row r="65" spans="1:16" ht="12.75" customHeight="1">
      <c r="A65" s="59" t="s">
        <v>253</v>
      </c>
      <c r="B65" s="60" t="s">
        <v>259</v>
      </c>
      <c r="C65" s="36" t="s">
        <v>145</v>
      </c>
      <c r="D65" s="4">
        <v>1656610.43</v>
      </c>
      <c r="E65" s="4">
        <v>2005398.75</v>
      </c>
      <c r="F65" s="4">
        <v>28611.15</v>
      </c>
      <c r="G65" s="4">
        <v>611.2</v>
      </c>
      <c r="H65" s="4">
        <v>9545.24</v>
      </c>
      <c r="I65" s="4">
        <v>219298.8</v>
      </c>
      <c r="J65" s="4">
        <v>213090.87</v>
      </c>
      <c r="K65" s="14">
        <f t="shared" si="0"/>
        <v>4133166.44</v>
      </c>
      <c r="L65" s="4">
        <v>21045023.38</v>
      </c>
      <c r="M65" s="4">
        <v>955060.77</v>
      </c>
      <c r="N65" s="4">
        <v>551912.41</v>
      </c>
      <c r="O65" s="30">
        <f t="shared" si="1"/>
        <v>22551996.56</v>
      </c>
      <c r="P65" s="21">
        <f t="shared" si="2"/>
        <v>26685163</v>
      </c>
    </row>
    <row r="66" spans="1:16" ht="12.75" customHeight="1">
      <c r="A66" s="59" t="s">
        <v>260</v>
      </c>
      <c r="B66" s="60" t="s">
        <v>211</v>
      </c>
      <c r="C66" s="36" t="s">
        <v>139</v>
      </c>
      <c r="D66" s="2">
        <v>6942086.78</v>
      </c>
      <c r="E66" s="2">
        <v>7280897.28</v>
      </c>
      <c r="F66" s="2">
        <v>108945.17</v>
      </c>
      <c r="G66" s="2">
        <v>2347.78</v>
      </c>
      <c r="H66" s="2">
        <v>39809.39</v>
      </c>
      <c r="I66" s="2">
        <v>870930.27</v>
      </c>
      <c r="J66" s="2">
        <v>1187108.7</v>
      </c>
      <c r="K66" s="14">
        <f t="shared" si="0"/>
        <v>16432125.37</v>
      </c>
      <c r="L66" s="2">
        <v>188861466.87</v>
      </c>
      <c r="M66" s="4">
        <v>14484059.25</v>
      </c>
      <c r="N66" s="4">
        <v>721794.89</v>
      </c>
      <c r="O66" s="30">
        <f t="shared" si="1"/>
        <v>204067321.01</v>
      </c>
      <c r="P66" s="21">
        <f t="shared" si="2"/>
        <v>220499446.38</v>
      </c>
    </row>
    <row r="67" spans="1:16" ht="12.75" customHeight="1">
      <c r="A67" s="59" t="s">
        <v>260</v>
      </c>
      <c r="B67" s="60" t="s">
        <v>212</v>
      </c>
      <c r="C67" s="36" t="s">
        <v>75</v>
      </c>
      <c r="D67" s="4">
        <v>1576909.27</v>
      </c>
      <c r="E67" s="4">
        <v>1818921.11</v>
      </c>
      <c r="F67" s="4">
        <v>27216.79</v>
      </c>
      <c r="G67" s="4">
        <v>586.52</v>
      </c>
      <c r="H67" s="4">
        <v>9945.22</v>
      </c>
      <c r="I67" s="4">
        <v>238071.63</v>
      </c>
      <c r="J67" s="4">
        <v>296564.69</v>
      </c>
      <c r="K67" s="14">
        <f t="shared" si="0"/>
        <v>3968215.23</v>
      </c>
      <c r="L67" s="4">
        <v>25655692.34</v>
      </c>
      <c r="M67" s="2">
        <v>0</v>
      </c>
      <c r="N67" s="2">
        <v>0</v>
      </c>
      <c r="O67" s="30">
        <f t="shared" si="1"/>
        <v>25655692.34</v>
      </c>
      <c r="P67" s="21">
        <f t="shared" si="2"/>
        <v>29623907.57</v>
      </c>
    </row>
    <row r="68" spans="1:16" ht="12.75" customHeight="1">
      <c r="A68" s="59" t="s">
        <v>260</v>
      </c>
      <c r="B68" s="60" t="s">
        <v>261</v>
      </c>
      <c r="C68" s="36" t="s">
        <v>262</v>
      </c>
      <c r="D68" s="4">
        <v>534209.94</v>
      </c>
      <c r="E68" s="4">
        <v>1096337.47</v>
      </c>
      <c r="F68" s="4">
        <v>16404.66</v>
      </c>
      <c r="G68" s="4">
        <v>353.52</v>
      </c>
      <c r="H68" s="4">
        <v>5994.39</v>
      </c>
      <c r="I68" s="4">
        <v>122629.23</v>
      </c>
      <c r="J68" s="4">
        <v>178751.56</v>
      </c>
      <c r="K68" s="14">
        <f t="shared" si="0"/>
        <v>1954680.7699999998</v>
      </c>
      <c r="L68" s="4">
        <v>12813612.39</v>
      </c>
      <c r="M68" s="4">
        <v>0</v>
      </c>
      <c r="N68" s="4">
        <v>0</v>
      </c>
      <c r="O68" s="30">
        <f t="shared" si="1"/>
        <v>12813612.39</v>
      </c>
      <c r="P68" s="21">
        <f t="shared" si="2"/>
        <v>14768293.16</v>
      </c>
    </row>
    <row r="69" spans="1:16" ht="12.75" customHeight="1">
      <c r="A69" s="59" t="s">
        <v>260</v>
      </c>
      <c r="B69" s="60" t="s">
        <v>263</v>
      </c>
      <c r="C69" s="36" t="s">
        <v>264</v>
      </c>
      <c r="D69" s="4">
        <v>632421.67</v>
      </c>
      <c r="E69" s="4">
        <v>985051.51</v>
      </c>
      <c r="F69" s="4">
        <v>14739.47</v>
      </c>
      <c r="G69" s="4">
        <v>317.64</v>
      </c>
      <c r="H69" s="4">
        <v>5385.92</v>
      </c>
      <c r="I69" s="4">
        <v>110479.63</v>
      </c>
      <c r="J69" s="4">
        <v>160607.02</v>
      </c>
      <c r="K69" s="14">
        <f t="shared" si="0"/>
        <v>1909002.8599999999</v>
      </c>
      <c r="L69" s="4">
        <v>13025559.96</v>
      </c>
      <c r="M69" s="4">
        <v>199991.49</v>
      </c>
      <c r="N69" s="4">
        <v>311876.03</v>
      </c>
      <c r="O69" s="30">
        <f t="shared" si="1"/>
        <v>13537427.48</v>
      </c>
      <c r="P69" s="21">
        <f t="shared" si="2"/>
        <v>15446430.34</v>
      </c>
    </row>
    <row r="70" spans="1:16" ht="12.75" customHeight="1">
      <c r="A70" s="59" t="s">
        <v>265</v>
      </c>
      <c r="B70" s="60" t="s">
        <v>179</v>
      </c>
      <c r="C70" s="36" t="s">
        <v>76</v>
      </c>
      <c r="D70" s="2">
        <v>2701062.54</v>
      </c>
      <c r="E70" s="2">
        <v>2744804.17</v>
      </c>
      <c r="F70" s="2">
        <v>41094.32</v>
      </c>
      <c r="G70" s="2">
        <v>841.51</v>
      </c>
      <c r="H70" s="2">
        <v>13071.49</v>
      </c>
      <c r="I70" s="2">
        <v>482591.55</v>
      </c>
      <c r="J70" s="2">
        <v>604921.44</v>
      </c>
      <c r="K70" s="14">
        <f aca="true" t="shared" si="3" ref="K70:K101">SUM(D70:J70)</f>
        <v>6588387.02</v>
      </c>
      <c r="L70" s="4">
        <v>36622402.54</v>
      </c>
      <c r="M70" s="4">
        <v>2254096.44</v>
      </c>
      <c r="N70" s="4">
        <v>119221.18</v>
      </c>
      <c r="O70" s="30">
        <f aca="true" t="shared" si="4" ref="O70:O101">+N70+M70+L70</f>
        <v>38995720.16</v>
      </c>
      <c r="P70" s="21">
        <f aca="true" t="shared" si="5" ref="P70:P101">+O70+K70</f>
        <v>45584107.17999999</v>
      </c>
    </row>
    <row r="71" spans="1:16" ht="12.75" customHeight="1">
      <c r="A71" s="59" t="s">
        <v>265</v>
      </c>
      <c r="B71" s="60" t="s">
        <v>184</v>
      </c>
      <c r="C71" s="36" t="s">
        <v>77</v>
      </c>
      <c r="D71" s="4">
        <v>706473.18</v>
      </c>
      <c r="E71" s="4">
        <v>1169323.58</v>
      </c>
      <c r="F71" s="4">
        <v>17506.73</v>
      </c>
      <c r="G71" s="4">
        <v>358.49</v>
      </c>
      <c r="H71" s="4">
        <v>5568.63</v>
      </c>
      <c r="I71" s="4">
        <v>153155.35</v>
      </c>
      <c r="J71" s="4">
        <v>257704.69</v>
      </c>
      <c r="K71" s="14">
        <f t="shared" si="3"/>
        <v>2310090.6500000004</v>
      </c>
      <c r="L71" s="4">
        <v>14461422</v>
      </c>
      <c r="M71" s="4">
        <v>430945.44</v>
      </c>
      <c r="N71" s="4">
        <v>89967.73</v>
      </c>
      <c r="O71" s="30">
        <f t="shared" si="4"/>
        <v>14982335.17</v>
      </c>
      <c r="P71" s="21">
        <f t="shared" si="5"/>
        <v>17292425.82</v>
      </c>
    </row>
    <row r="72" spans="1:16" ht="12.75" customHeight="1">
      <c r="A72" s="59" t="s">
        <v>265</v>
      </c>
      <c r="B72" s="60" t="s">
        <v>188</v>
      </c>
      <c r="C72" s="36" t="s">
        <v>78</v>
      </c>
      <c r="D72" s="4">
        <v>6365626.59</v>
      </c>
      <c r="E72" s="4">
        <v>5526989.15</v>
      </c>
      <c r="F72" s="4">
        <v>82748.29</v>
      </c>
      <c r="G72" s="4">
        <v>1694.48</v>
      </c>
      <c r="H72" s="4">
        <v>26320.99</v>
      </c>
      <c r="I72" s="4">
        <v>954821.54</v>
      </c>
      <c r="J72" s="4">
        <v>1218081.15</v>
      </c>
      <c r="K72" s="14">
        <f t="shared" si="3"/>
        <v>14176282.19</v>
      </c>
      <c r="L72" s="4">
        <v>72459607.63</v>
      </c>
      <c r="M72" s="4">
        <v>5606728.61</v>
      </c>
      <c r="N72" s="4">
        <v>428771.21</v>
      </c>
      <c r="O72" s="30">
        <f t="shared" si="4"/>
        <v>78495107.44999999</v>
      </c>
      <c r="P72" s="21">
        <f t="shared" si="5"/>
        <v>92671389.63999999</v>
      </c>
    </row>
    <row r="73" spans="1:16" ht="12.75" customHeight="1">
      <c r="A73" s="59" t="s">
        <v>266</v>
      </c>
      <c r="B73" s="60" t="s">
        <v>198</v>
      </c>
      <c r="C73" s="36" t="s">
        <v>79</v>
      </c>
      <c r="D73" s="4">
        <v>1884629.29</v>
      </c>
      <c r="E73" s="4">
        <v>1515645.32</v>
      </c>
      <c r="F73" s="4">
        <v>22356.5</v>
      </c>
      <c r="G73" s="4">
        <v>537.51</v>
      </c>
      <c r="H73" s="4">
        <v>6764.59</v>
      </c>
      <c r="I73" s="4">
        <v>192945.36</v>
      </c>
      <c r="J73" s="4">
        <v>289356.02</v>
      </c>
      <c r="K73" s="14">
        <f t="shared" si="3"/>
        <v>3912234.59</v>
      </c>
      <c r="L73" s="2">
        <v>19847778.13</v>
      </c>
      <c r="M73" s="4">
        <v>2591016.73</v>
      </c>
      <c r="N73" s="4">
        <v>273592.84</v>
      </c>
      <c r="O73" s="30">
        <f t="shared" si="4"/>
        <v>22712387.7</v>
      </c>
      <c r="P73" s="21">
        <f t="shared" si="5"/>
        <v>26624622.29</v>
      </c>
    </row>
    <row r="74" spans="1:16" ht="12.75" customHeight="1">
      <c r="A74" s="59" t="s">
        <v>267</v>
      </c>
      <c r="B74" s="60" t="s">
        <v>171</v>
      </c>
      <c r="C74" s="36" t="s">
        <v>140</v>
      </c>
      <c r="D74" s="2">
        <v>1337044.92</v>
      </c>
      <c r="E74" s="2">
        <v>1242676</v>
      </c>
      <c r="F74" s="2">
        <v>20960.4</v>
      </c>
      <c r="G74" s="2">
        <v>476.91</v>
      </c>
      <c r="H74" s="2">
        <v>6976.55</v>
      </c>
      <c r="I74" s="2">
        <v>152437.94</v>
      </c>
      <c r="J74" s="2">
        <v>185163.42</v>
      </c>
      <c r="K74" s="14">
        <f t="shared" si="3"/>
        <v>2945736.1399999997</v>
      </c>
      <c r="L74" s="4">
        <v>13697475.68</v>
      </c>
      <c r="M74" s="2">
        <v>1700879.24</v>
      </c>
      <c r="N74" s="2">
        <v>605640.4</v>
      </c>
      <c r="O74" s="30">
        <f t="shared" si="4"/>
        <v>16003995.32</v>
      </c>
      <c r="P74" s="21">
        <f t="shared" si="5"/>
        <v>18949731.46</v>
      </c>
    </row>
    <row r="75" spans="1:16" ht="12.75" customHeight="1">
      <c r="A75" s="59" t="s">
        <v>267</v>
      </c>
      <c r="B75" s="60" t="s">
        <v>184</v>
      </c>
      <c r="C75" s="36" t="s">
        <v>141</v>
      </c>
      <c r="D75" s="4">
        <v>4992264.09</v>
      </c>
      <c r="E75" s="4">
        <v>4142965.73</v>
      </c>
      <c r="F75" s="4">
        <v>69880</v>
      </c>
      <c r="G75" s="4">
        <v>1589.97</v>
      </c>
      <c r="H75" s="4">
        <v>23259.16</v>
      </c>
      <c r="I75" s="4">
        <v>491555.46</v>
      </c>
      <c r="J75" s="4">
        <v>617317.56</v>
      </c>
      <c r="K75" s="14">
        <f t="shared" si="3"/>
        <v>10338831.970000003</v>
      </c>
      <c r="L75" s="4">
        <v>48593382.37</v>
      </c>
      <c r="M75" s="4">
        <v>8048861.65</v>
      </c>
      <c r="N75" s="4">
        <v>395968.15</v>
      </c>
      <c r="O75" s="30">
        <f t="shared" si="4"/>
        <v>57038212.17</v>
      </c>
      <c r="P75" s="21">
        <f t="shared" si="5"/>
        <v>67377044.14</v>
      </c>
    </row>
    <row r="76" spans="1:16" ht="12.75" customHeight="1">
      <c r="A76" s="59" t="s">
        <v>267</v>
      </c>
      <c r="B76" s="60" t="s">
        <v>195</v>
      </c>
      <c r="C76" s="36" t="s">
        <v>80</v>
      </c>
      <c r="D76" s="4">
        <v>5128252.64</v>
      </c>
      <c r="E76" s="4">
        <v>3387664.7</v>
      </c>
      <c r="F76" s="4">
        <v>57140.23</v>
      </c>
      <c r="G76" s="4">
        <v>1300.1</v>
      </c>
      <c r="H76" s="4">
        <v>19018.8</v>
      </c>
      <c r="I76" s="4">
        <v>393838.92</v>
      </c>
      <c r="J76" s="4">
        <v>504774.85</v>
      </c>
      <c r="K76" s="14">
        <f t="shared" si="3"/>
        <v>9491990.24</v>
      </c>
      <c r="L76" s="4">
        <v>35675490.46</v>
      </c>
      <c r="M76" s="4">
        <v>1301401.65</v>
      </c>
      <c r="N76" s="4">
        <v>3563058.31</v>
      </c>
      <c r="O76" s="30">
        <f t="shared" si="4"/>
        <v>40539950.42</v>
      </c>
      <c r="P76" s="21">
        <f t="shared" si="5"/>
        <v>50031940.660000004</v>
      </c>
    </row>
    <row r="77" spans="1:16" ht="12.75" customHeight="1">
      <c r="A77" s="59" t="s">
        <v>268</v>
      </c>
      <c r="B77" s="60" t="s">
        <v>250</v>
      </c>
      <c r="C77" s="36" t="s">
        <v>81</v>
      </c>
      <c r="D77" s="4">
        <v>1419499.69</v>
      </c>
      <c r="E77" s="4">
        <v>1188881.35</v>
      </c>
      <c r="F77" s="4">
        <v>18761.32</v>
      </c>
      <c r="G77" s="4">
        <v>438.4</v>
      </c>
      <c r="H77" s="4">
        <v>6008.36</v>
      </c>
      <c r="I77" s="4">
        <v>148656.5</v>
      </c>
      <c r="J77" s="4">
        <v>311876.92</v>
      </c>
      <c r="K77" s="14">
        <f t="shared" si="3"/>
        <v>3094122.5399999996</v>
      </c>
      <c r="L77" s="4">
        <v>13194198.45</v>
      </c>
      <c r="M77" s="4">
        <v>1875012.4</v>
      </c>
      <c r="N77" s="4">
        <v>224218.5</v>
      </c>
      <c r="O77" s="30">
        <f t="shared" si="4"/>
        <v>15293429.35</v>
      </c>
      <c r="P77" s="21">
        <f t="shared" si="5"/>
        <v>18387551.89</v>
      </c>
    </row>
    <row r="78" spans="1:16" ht="12.75" customHeight="1">
      <c r="A78" s="59" t="s">
        <v>269</v>
      </c>
      <c r="B78" s="60" t="s">
        <v>179</v>
      </c>
      <c r="C78" s="36" t="s">
        <v>82</v>
      </c>
      <c r="D78" s="2">
        <v>5869253.79</v>
      </c>
      <c r="E78" s="2">
        <v>0</v>
      </c>
      <c r="F78" s="2">
        <v>85854.88</v>
      </c>
      <c r="G78" s="2">
        <v>1588.92</v>
      </c>
      <c r="H78" s="2">
        <v>33022.52</v>
      </c>
      <c r="I78" s="2">
        <v>0</v>
      </c>
      <c r="J78" s="2">
        <v>0</v>
      </c>
      <c r="K78" s="14">
        <f t="shared" si="3"/>
        <v>5989720.109999999</v>
      </c>
      <c r="L78" s="2">
        <v>77321521.25</v>
      </c>
      <c r="M78" s="4">
        <v>7105968.35</v>
      </c>
      <c r="N78" s="4">
        <v>625532.47</v>
      </c>
      <c r="O78" s="30">
        <f t="shared" si="4"/>
        <v>85053022.07</v>
      </c>
      <c r="P78" s="21">
        <f t="shared" si="5"/>
        <v>91042742.17999999</v>
      </c>
    </row>
    <row r="79" spans="1:16" ht="12.75" customHeight="1">
      <c r="A79" s="59" t="s">
        <v>269</v>
      </c>
      <c r="B79" s="60" t="s">
        <v>185</v>
      </c>
      <c r="C79" s="36" t="s">
        <v>83</v>
      </c>
      <c r="D79" s="4">
        <v>997982.18</v>
      </c>
      <c r="E79" s="4">
        <v>0</v>
      </c>
      <c r="F79" s="4">
        <v>22899.87</v>
      </c>
      <c r="G79" s="4">
        <v>423.81</v>
      </c>
      <c r="H79" s="4">
        <v>8808.02</v>
      </c>
      <c r="I79" s="4">
        <v>0</v>
      </c>
      <c r="J79" s="4">
        <v>0</v>
      </c>
      <c r="K79" s="14">
        <f t="shared" si="3"/>
        <v>1030113.8800000001</v>
      </c>
      <c r="L79" s="4">
        <v>18694152.72</v>
      </c>
      <c r="M79" s="4">
        <v>892411.49</v>
      </c>
      <c r="N79" s="4">
        <v>47507.76</v>
      </c>
      <c r="O79" s="30">
        <f t="shared" si="4"/>
        <v>19634071.97</v>
      </c>
      <c r="P79" s="21">
        <f t="shared" si="5"/>
        <v>20664185.849999998</v>
      </c>
    </row>
    <row r="80" spans="1:16" ht="12.75" customHeight="1">
      <c r="A80" s="59" t="s">
        <v>270</v>
      </c>
      <c r="B80" s="60" t="s">
        <v>192</v>
      </c>
      <c r="C80" s="36" t="s">
        <v>84</v>
      </c>
      <c r="D80" s="4">
        <v>1413531.44</v>
      </c>
      <c r="E80" s="4">
        <v>1168832</v>
      </c>
      <c r="F80" s="4">
        <v>17240.84</v>
      </c>
      <c r="G80" s="4">
        <v>414.52</v>
      </c>
      <c r="H80" s="4">
        <v>5216.7</v>
      </c>
      <c r="I80" s="4">
        <v>130495.47</v>
      </c>
      <c r="J80" s="4">
        <v>223144.94</v>
      </c>
      <c r="K80" s="14">
        <f t="shared" si="3"/>
        <v>2958875.91</v>
      </c>
      <c r="L80" s="4">
        <v>12947530.23</v>
      </c>
      <c r="M80" s="4">
        <v>1130629.61</v>
      </c>
      <c r="N80" s="4">
        <v>57930.97</v>
      </c>
      <c r="O80" s="30">
        <f t="shared" si="4"/>
        <v>14136090.81</v>
      </c>
      <c r="P80" s="21">
        <f t="shared" si="5"/>
        <v>17094966.72</v>
      </c>
    </row>
    <row r="81" spans="1:16" ht="12.75" customHeight="1">
      <c r="A81" s="59" t="s">
        <v>270</v>
      </c>
      <c r="B81" s="60" t="s">
        <v>213</v>
      </c>
      <c r="C81" s="36" t="s">
        <v>85</v>
      </c>
      <c r="D81" s="4">
        <v>5040637.59</v>
      </c>
      <c r="E81" s="4">
        <v>4178432.77</v>
      </c>
      <c r="F81" s="4">
        <v>61633.91</v>
      </c>
      <c r="G81" s="4">
        <v>1481.85</v>
      </c>
      <c r="H81" s="4">
        <v>18649.06</v>
      </c>
      <c r="I81" s="4">
        <v>456526.26</v>
      </c>
      <c r="J81" s="4">
        <v>797716.1</v>
      </c>
      <c r="K81" s="14">
        <f t="shared" si="3"/>
        <v>10555077.54</v>
      </c>
      <c r="L81" s="4">
        <v>53990654.14</v>
      </c>
      <c r="M81" s="2">
        <v>5708767.59</v>
      </c>
      <c r="N81" s="2">
        <v>876952.83</v>
      </c>
      <c r="O81" s="30">
        <f t="shared" si="4"/>
        <v>60576374.56</v>
      </c>
      <c r="P81" s="21">
        <f t="shared" si="5"/>
        <v>71131452.1</v>
      </c>
    </row>
    <row r="82" spans="1:16" ht="12.75" customHeight="1">
      <c r="A82" s="59" t="s">
        <v>271</v>
      </c>
      <c r="B82" s="60" t="s">
        <v>272</v>
      </c>
      <c r="C82" s="36" t="s">
        <v>86</v>
      </c>
      <c r="D82" s="2">
        <v>2802847.5</v>
      </c>
      <c r="E82" s="2">
        <v>2204256.09</v>
      </c>
      <c r="F82" s="2">
        <v>34784.6</v>
      </c>
      <c r="G82" s="2">
        <v>812.81</v>
      </c>
      <c r="H82" s="2">
        <v>11139.86</v>
      </c>
      <c r="I82" s="2">
        <v>279386.03</v>
      </c>
      <c r="J82" s="2">
        <v>578238.19</v>
      </c>
      <c r="K82" s="14">
        <f t="shared" si="3"/>
        <v>5911465.08</v>
      </c>
      <c r="L82" s="4">
        <v>28495971.04</v>
      </c>
      <c r="M82" s="4">
        <v>3015549.28</v>
      </c>
      <c r="N82" s="4">
        <v>151333.49</v>
      </c>
      <c r="O82" s="30">
        <f t="shared" si="4"/>
        <v>31662853.81</v>
      </c>
      <c r="P82" s="21">
        <f t="shared" si="5"/>
        <v>37574318.89</v>
      </c>
    </row>
    <row r="83" spans="1:16" ht="12.75" customHeight="1">
      <c r="A83" s="59" t="s">
        <v>273</v>
      </c>
      <c r="B83" s="60" t="s">
        <v>173</v>
      </c>
      <c r="C83" s="36" t="s">
        <v>274</v>
      </c>
      <c r="D83" s="4">
        <v>432165.08</v>
      </c>
      <c r="E83" s="4">
        <v>0</v>
      </c>
      <c r="F83" s="4">
        <v>18152.02</v>
      </c>
      <c r="G83" s="4">
        <v>335.94</v>
      </c>
      <c r="H83" s="4">
        <v>6981.84</v>
      </c>
      <c r="I83" s="4">
        <v>0</v>
      </c>
      <c r="J83" s="4">
        <v>0</v>
      </c>
      <c r="K83" s="14">
        <f t="shared" si="3"/>
        <v>457634.88000000006</v>
      </c>
      <c r="L83" s="4">
        <v>14100661.43</v>
      </c>
      <c r="M83" s="4">
        <v>1437227.92</v>
      </c>
      <c r="N83" s="4">
        <v>72582.67</v>
      </c>
      <c r="O83" s="30">
        <f t="shared" si="4"/>
        <v>15610472.02</v>
      </c>
      <c r="P83" s="21">
        <f t="shared" si="5"/>
        <v>16068106.9</v>
      </c>
    </row>
    <row r="84" spans="1:16" ht="12.75" customHeight="1">
      <c r="A84" s="59" t="s">
        <v>273</v>
      </c>
      <c r="B84" s="60" t="s">
        <v>183</v>
      </c>
      <c r="C84" s="36" t="s">
        <v>143</v>
      </c>
      <c r="D84" s="4">
        <v>1862855.65</v>
      </c>
      <c r="E84" s="4">
        <v>0</v>
      </c>
      <c r="F84" s="4">
        <v>34005.3</v>
      </c>
      <c r="G84" s="4">
        <v>629.34</v>
      </c>
      <c r="H84" s="4">
        <v>13079.52</v>
      </c>
      <c r="I84" s="4">
        <v>0</v>
      </c>
      <c r="J84" s="4">
        <v>0</v>
      </c>
      <c r="K84" s="14">
        <f t="shared" si="3"/>
        <v>1910569.81</v>
      </c>
      <c r="L84" s="4">
        <v>28612834.3</v>
      </c>
      <c r="M84" s="4">
        <v>2682778.35</v>
      </c>
      <c r="N84" s="4">
        <v>135451.54</v>
      </c>
      <c r="O84" s="30">
        <f t="shared" si="4"/>
        <v>31431064.19</v>
      </c>
      <c r="P84" s="21">
        <f t="shared" si="5"/>
        <v>33341634</v>
      </c>
    </row>
    <row r="85" spans="1:16" ht="12.75" customHeight="1">
      <c r="A85" s="59" t="s">
        <v>273</v>
      </c>
      <c r="B85" s="60" t="s">
        <v>192</v>
      </c>
      <c r="C85" s="36" t="s">
        <v>87</v>
      </c>
      <c r="D85" s="4">
        <v>3242671.36</v>
      </c>
      <c r="E85" s="4">
        <v>0</v>
      </c>
      <c r="F85" s="4">
        <v>46304.71</v>
      </c>
      <c r="G85" s="4">
        <v>856.96</v>
      </c>
      <c r="H85" s="4">
        <v>17810.26</v>
      </c>
      <c r="I85" s="4">
        <v>0</v>
      </c>
      <c r="J85" s="4">
        <v>0</v>
      </c>
      <c r="K85" s="14">
        <f t="shared" si="3"/>
        <v>3307643.2899999996</v>
      </c>
      <c r="L85" s="2">
        <v>45724772.54</v>
      </c>
      <c r="M85" s="4">
        <v>3711155.56</v>
      </c>
      <c r="N85" s="4">
        <v>189772.18</v>
      </c>
      <c r="O85" s="30">
        <f t="shared" si="4"/>
        <v>49625700.28</v>
      </c>
      <c r="P85" s="21">
        <f t="shared" si="5"/>
        <v>52933343.57</v>
      </c>
    </row>
    <row r="86" spans="1:16" ht="12.75" customHeight="1">
      <c r="A86" s="59" t="s">
        <v>275</v>
      </c>
      <c r="B86" s="60" t="s">
        <v>214</v>
      </c>
      <c r="C86" s="36" t="s">
        <v>88</v>
      </c>
      <c r="D86" s="2">
        <v>3707678.4</v>
      </c>
      <c r="E86" s="2">
        <v>2728695.51</v>
      </c>
      <c r="F86" s="2">
        <v>49172.52</v>
      </c>
      <c r="G86" s="2">
        <v>1162.79</v>
      </c>
      <c r="H86" s="2">
        <v>14948.86</v>
      </c>
      <c r="I86" s="2">
        <v>353624.71</v>
      </c>
      <c r="J86" s="2">
        <v>500069.56</v>
      </c>
      <c r="K86" s="14">
        <f t="shared" si="3"/>
        <v>7355352.35</v>
      </c>
      <c r="L86" s="4">
        <v>32439124.15</v>
      </c>
      <c r="M86" s="4">
        <v>4014835.71</v>
      </c>
      <c r="N86" s="4">
        <v>200864.15</v>
      </c>
      <c r="O86" s="30">
        <f t="shared" si="4"/>
        <v>36654824.01</v>
      </c>
      <c r="P86" s="21">
        <f t="shared" si="5"/>
        <v>44010176.36</v>
      </c>
    </row>
    <row r="87" spans="1:16" ht="12.75" customHeight="1">
      <c r="A87" s="59" t="s">
        <v>276</v>
      </c>
      <c r="B87" s="60" t="s">
        <v>277</v>
      </c>
      <c r="C87" s="36" t="s">
        <v>89</v>
      </c>
      <c r="D87" s="4">
        <v>954909.36</v>
      </c>
      <c r="E87" s="4">
        <v>800592.18</v>
      </c>
      <c r="F87" s="4">
        <v>12633.87</v>
      </c>
      <c r="G87" s="4">
        <v>295.22</v>
      </c>
      <c r="H87" s="4">
        <v>4046.03</v>
      </c>
      <c r="I87" s="4">
        <v>102659.87</v>
      </c>
      <c r="J87" s="4">
        <v>210017.78</v>
      </c>
      <c r="K87" s="14">
        <f t="shared" si="3"/>
        <v>2085154.3100000003</v>
      </c>
      <c r="L87" s="4">
        <v>8937925.84</v>
      </c>
      <c r="M87" s="4">
        <v>1759099.21</v>
      </c>
      <c r="N87" s="4">
        <v>86258.53</v>
      </c>
      <c r="O87" s="30">
        <f t="shared" si="4"/>
        <v>10783283.58</v>
      </c>
      <c r="P87" s="21">
        <f t="shared" si="5"/>
        <v>12868437.89</v>
      </c>
    </row>
    <row r="88" spans="1:16" ht="12.75" customHeight="1">
      <c r="A88" s="59" t="s">
        <v>278</v>
      </c>
      <c r="B88" s="60" t="s">
        <v>192</v>
      </c>
      <c r="C88" s="36" t="s">
        <v>90</v>
      </c>
      <c r="D88" s="4">
        <v>1453199.16</v>
      </c>
      <c r="E88" s="4">
        <v>1661399.42</v>
      </c>
      <c r="F88" s="4">
        <v>24859.77</v>
      </c>
      <c r="G88" s="4">
        <v>535.73</v>
      </c>
      <c r="H88" s="4">
        <v>9083.95</v>
      </c>
      <c r="I88" s="4">
        <v>149635.87</v>
      </c>
      <c r="J88" s="4">
        <v>270881.68</v>
      </c>
      <c r="K88" s="14">
        <f t="shared" si="3"/>
        <v>3569595.5800000005</v>
      </c>
      <c r="L88" s="4">
        <v>19835280.94</v>
      </c>
      <c r="M88" s="2">
        <v>343684.41</v>
      </c>
      <c r="N88" s="2">
        <v>75795.83</v>
      </c>
      <c r="O88" s="30">
        <f t="shared" si="4"/>
        <v>20254761.18</v>
      </c>
      <c r="P88" s="21">
        <f t="shared" si="5"/>
        <v>23824356.76</v>
      </c>
    </row>
    <row r="89" spans="1:16" ht="12.75" customHeight="1">
      <c r="A89" s="59" t="s">
        <v>278</v>
      </c>
      <c r="B89" s="60" t="s">
        <v>215</v>
      </c>
      <c r="C89" s="36" t="s">
        <v>91</v>
      </c>
      <c r="D89" s="4">
        <v>12345726.97</v>
      </c>
      <c r="E89" s="4">
        <v>8967540.69</v>
      </c>
      <c r="F89" s="4">
        <v>134182.67</v>
      </c>
      <c r="G89" s="4">
        <v>2891.65</v>
      </c>
      <c r="H89" s="4">
        <v>49031.36</v>
      </c>
      <c r="I89" s="4">
        <v>1123577.54</v>
      </c>
      <c r="J89" s="4">
        <v>1462106.27</v>
      </c>
      <c r="K89" s="14">
        <f t="shared" si="3"/>
        <v>24085057.15</v>
      </c>
      <c r="L89" s="4">
        <v>248681121.33</v>
      </c>
      <c r="M89" s="4">
        <v>13442477.54</v>
      </c>
      <c r="N89" s="4">
        <v>1028929.75</v>
      </c>
      <c r="O89" s="30">
        <f t="shared" si="4"/>
        <v>263152528.62</v>
      </c>
      <c r="P89" s="21">
        <f t="shared" si="5"/>
        <v>287237585.77</v>
      </c>
    </row>
    <row r="90" spans="1:16" ht="12.75" customHeight="1">
      <c r="A90" s="59" t="s">
        <v>279</v>
      </c>
      <c r="B90" s="60" t="s">
        <v>280</v>
      </c>
      <c r="C90" s="36" t="s">
        <v>92</v>
      </c>
      <c r="D90" s="2">
        <v>840315.64</v>
      </c>
      <c r="E90" s="2">
        <v>586015.97</v>
      </c>
      <c r="F90" s="2">
        <v>9247.71</v>
      </c>
      <c r="G90" s="2">
        <v>216.09</v>
      </c>
      <c r="H90" s="2">
        <v>2961.6</v>
      </c>
      <c r="I90" s="2">
        <v>78378.4</v>
      </c>
      <c r="J90" s="2">
        <v>153728.42</v>
      </c>
      <c r="K90" s="14">
        <f t="shared" si="3"/>
        <v>1670863.8299999998</v>
      </c>
      <c r="L90" s="2">
        <v>5436488.63</v>
      </c>
      <c r="M90" s="4">
        <v>646439.83</v>
      </c>
      <c r="N90" s="4">
        <v>32939.26</v>
      </c>
      <c r="O90" s="30">
        <f t="shared" si="4"/>
        <v>6115867.72</v>
      </c>
      <c r="P90" s="21">
        <f t="shared" si="5"/>
        <v>7786731.55</v>
      </c>
    </row>
    <row r="91" spans="1:16" ht="12.75" customHeight="1">
      <c r="A91" s="59" t="s">
        <v>281</v>
      </c>
      <c r="B91" s="60" t="s">
        <v>282</v>
      </c>
      <c r="C91" s="36" t="s">
        <v>93</v>
      </c>
      <c r="D91" s="4">
        <v>1628481.34</v>
      </c>
      <c r="E91" s="4">
        <v>1676822.76</v>
      </c>
      <c r="F91" s="4">
        <v>26016.09</v>
      </c>
      <c r="G91" s="4">
        <v>581.35</v>
      </c>
      <c r="H91" s="4">
        <v>8208.17</v>
      </c>
      <c r="I91" s="4">
        <v>213194.42</v>
      </c>
      <c r="J91" s="4">
        <v>255498.9</v>
      </c>
      <c r="K91" s="14">
        <f t="shared" si="3"/>
        <v>3808803.03</v>
      </c>
      <c r="L91" s="4">
        <v>16268588.22</v>
      </c>
      <c r="M91" s="4">
        <v>1757047.12</v>
      </c>
      <c r="N91" s="4">
        <v>87940.59</v>
      </c>
      <c r="O91" s="30">
        <f t="shared" si="4"/>
        <v>18113575.93</v>
      </c>
      <c r="P91" s="21">
        <f t="shared" si="5"/>
        <v>21922378.96</v>
      </c>
    </row>
    <row r="92" spans="1:16" ht="12.75" customHeight="1">
      <c r="A92" s="59" t="s">
        <v>281</v>
      </c>
      <c r="B92" s="60" t="s">
        <v>259</v>
      </c>
      <c r="C92" s="36" t="s">
        <v>94</v>
      </c>
      <c r="D92" s="4">
        <v>2739577</v>
      </c>
      <c r="E92" s="4">
        <v>2096931.29</v>
      </c>
      <c r="F92" s="4">
        <v>32534.12</v>
      </c>
      <c r="G92" s="4">
        <v>727</v>
      </c>
      <c r="H92" s="4">
        <v>10264.63</v>
      </c>
      <c r="I92" s="4">
        <v>234024.01</v>
      </c>
      <c r="J92" s="4">
        <v>319511.19</v>
      </c>
      <c r="K92" s="14">
        <f t="shared" si="3"/>
        <v>5433569.24</v>
      </c>
      <c r="L92" s="4">
        <v>24865161.51</v>
      </c>
      <c r="M92" s="4">
        <v>2719010.94</v>
      </c>
      <c r="N92" s="4">
        <v>135357.19</v>
      </c>
      <c r="O92" s="30">
        <f t="shared" si="4"/>
        <v>27719529.64</v>
      </c>
      <c r="P92" s="21">
        <f t="shared" si="5"/>
        <v>33153098.880000003</v>
      </c>
    </row>
    <row r="93" spans="1:16" ht="12.75" customHeight="1">
      <c r="A93" s="59" t="s">
        <v>283</v>
      </c>
      <c r="B93" s="60" t="s">
        <v>284</v>
      </c>
      <c r="C93" s="36" t="s">
        <v>95</v>
      </c>
      <c r="D93" s="4">
        <v>730004.49</v>
      </c>
      <c r="E93" s="4">
        <v>550321.45</v>
      </c>
      <c r="F93" s="4">
        <v>8590.9</v>
      </c>
      <c r="G93" s="4">
        <v>179.38</v>
      </c>
      <c r="H93" s="4">
        <v>2581.63</v>
      </c>
      <c r="I93" s="4">
        <v>76326.71</v>
      </c>
      <c r="J93" s="4">
        <v>113927.51</v>
      </c>
      <c r="K93" s="14">
        <f t="shared" si="3"/>
        <v>1481932.0699999996</v>
      </c>
      <c r="L93" s="4">
        <v>4910912.2</v>
      </c>
      <c r="M93" s="4">
        <v>751882.16</v>
      </c>
      <c r="N93" s="4">
        <v>37469.99</v>
      </c>
      <c r="O93" s="30">
        <f t="shared" si="4"/>
        <v>5700264.350000001</v>
      </c>
      <c r="P93" s="21">
        <f t="shared" si="5"/>
        <v>7182196.42</v>
      </c>
    </row>
    <row r="94" spans="1:16" ht="12.75" customHeight="1">
      <c r="A94" s="59" t="s">
        <v>285</v>
      </c>
      <c r="B94" s="60" t="s">
        <v>286</v>
      </c>
      <c r="C94" s="36" t="s">
        <v>144</v>
      </c>
      <c r="D94" s="2">
        <v>884802.47</v>
      </c>
      <c r="E94" s="2">
        <v>1118116.11</v>
      </c>
      <c r="F94" s="2">
        <v>14144.54</v>
      </c>
      <c r="G94" s="2">
        <v>314.1</v>
      </c>
      <c r="H94" s="2">
        <v>5209.68</v>
      </c>
      <c r="I94" s="2">
        <v>168066.47</v>
      </c>
      <c r="J94" s="2">
        <v>278179.18</v>
      </c>
      <c r="K94" s="14">
        <f t="shared" si="3"/>
        <v>2468832.5500000003</v>
      </c>
      <c r="L94" s="4">
        <v>13235066.68</v>
      </c>
      <c r="M94" s="4">
        <v>1479175.03</v>
      </c>
      <c r="N94" s="4">
        <v>126532.97</v>
      </c>
      <c r="O94" s="30">
        <f t="shared" si="4"/>
        <v>14840774.68</v>
      </c>
      <c r="P94" s="21">
        <f t="shared" si="5"/>
        <v>17309607.23</v>
      </c>
    </row>
    <row r="95" spans="1:16" ht="12.75" customHeight="1">
      <c r="A95" s="59" t="s">
        <v>285</v>
      </c>
      <c r="B95" s="60" t="s">
        <v>287</v>
      </c>
      <c r="C95" s="36" t="s">
        <v>96</v>
      </c>
      <c r="D95" s="4">
        <v>2095256.71</v>
      </c>
      <c r="E95" s="4">
        <v>1055548.17</v>
      </c>
      <c r="F95" s="4">
        <v>13353.03</v>
      </c>
      <c r="G95" s="4">
        <v>296.52</v>
      </c>
      <c r="H95" s="4">
        <v>4918.15</v>
      </c>
      <c r="I95" s="4">
        <v>171051.9</v>
      </c>
      <c r="J95" s="4">
        <v>262612.74</v>
      </c>
      <c r="K95" s="14">
        <f t="shared" si="3"/>
        <v>3603037.2199999997</v>
      </c>
      <c r="L95" s="4">
        <v>11303476.78</v>
      </c>
      <c r="M95" s="2">
        <v>1420350.68</v>
      </c>
      <c r="N95" s="2">
        <v>444672.29</v>
      </c>
      <c r="O95" s="30">
        <f t="shared" si="4"/>
        <v>13168499.75</v>
      </c>
      <c r="P95" s="21">
        <f t="shared" si="5"/>
        <v>16771536.969999999</v>
      </c>
    </row>
    <row r="96" spans="1:16" ht="12.75" customHeight="1">
      <c r="A96" s="59" t="s">
        <v>288</v>
      </c>
      <c r="B96" s="60" t="s">
        <v>289</v>
      </c>
      <c r="C96" s="36" t="s">
        <v>151</v>
      </c>
      <c r="D96" s="4">
        <v>882045.3</v>
      </c>
      <c r="E96" s="4">
        <v>1083746.78</v>
      </c>
      <c r="F96" s="4">
        <v>16749.93</v>
      </c>
      <c r="G96" s="4">
        <v>358.61</v>
      </c>
      <c r="H96" s="4">
        <v>5586.14</v>
      </c>
      <c r="I96" s="4">
        <v>163721.4</v>
      </c>
      <c r="J96" s="4">
        <v>170445.18</v>
      </c>
      <c r="K96" s="14">
        <f t="shared" si="3"/>
        <v>2322653.3400000003</v>
      </c>
      <c r="L96" s="4">
        <v>12677721.69</v>
      </c>
      <c r="M96" s="4">
        <v>893072.54</v>
      </c>
      <c r="N96" s="4">
        <v>493237.48</v>
      </c>
      <c r="O96" s="30">
        <f t="shared" si="4"/>
        <v>14064031.709999999</v>
      </c>
      <c r="P96" s="21">
        <f t="shared" si="5"/>
        <v>16386685.049999999</v>
      </c>
    </row>
    <row r="97" spans="1:16" ht="12.75" customHeight="1">
      <c r="A97" s="59" t="s">
        <v>288</v>
      </c>
      <c r="B97" s="60" t="s">
        <v>290</v>
      </c>
      <c r="C97" s="36" t="s">
        <v>142</v>
      </c>
      <c r="D97" s="4">
        <v>913223.56</v>
      </c>
      <c r="E97" s="4">
        <v>1114323.45</v>
      </c>
      <c r="F97" s="4">
        <v>17222.51</v>
      </c>
      <c r="G97" s="4">
        <v>368.72</v>
      </c>
      <c r="H97" s="4">
        <v>5743.75</v>
      </c>
      <c r="I97" s="4">
        <v>125263.99</v>
      </c>
      <c r="J97" s="4">
        <v>175254.1</v>
      </c>
      <c r="K97" s="14">
        <f t="shared" si="3"/>
        <v>2351400.08</v>
      </c>
      <c r="L97" s="2">
        <v>12117544.97</v>
      </c>
      <c r="M97" s="4">
        <v>1412404.59</v>
      </c>
      <c r="N97" s="4">
        <v>70126.15</v>
      </c>
      <c r="O97" s="30">
        <f t="shared" si="4"/>
        <v>13600075.71</v>
      </c>
      <c r="P97" s="21">
        <f t="shared" si="5"/>
        <v>15951475.790000001</v>
      </c>
    </row>
    <row r="98" spans="1:16" ht="12.75" customHeight="1">
      <c r="A98" s="59" t="s">
        <v>288</v>
      </c>
      <c r="B98" s="60" t="s">
        <v>291</v>
      </c>
      <c r="C98" s="36" t="s">
        <v>97</v>
      </c>
      <c r="D98" s="2">
        <v>16461161.95</v>
      </c>
      <c r="E98" s="2">
        <v>10932302.74</v>
      </c>
      <c r="F98" s="2">
        <v>168965.05</v>
      </c>
      <c r="G98" s="2">
        <v>3617.44</v>
      </c>
      <c r="H98" s="2">
        <v>56350.26</v>
      </c>
      <c r="I98" s="2">
        <v>1522675.82</v>
      </c>
      <c r="J98" s="2">
        <v>1719366.9</v>
      </c>
      <c r="K98" s="14">
        <f t="shared" si="3"/>
        <v>30864440.16</v>
      </c>
      <c r="L98" s="4">
        <v>263691457.75</v>
      </c>
      <c r="M98" s="4">
        <v>22431448.4</v>
      </c>
      <c r="N98" s="4">
        <v>3788558.72</v>
      </c>
      <c r="O98" s="30">
        <f t="shared" si="4"/>
        <v>289911464.87</v>
      </c>
      <c r="P98" s="21">
        <f t="shared" si="5"/>
        <v>320775905.03000003</v>
      </c>
    </row>
    <row r="99" spans="1:16" ht="12.75" customHeight="1">
      <c r="A99" s="59" t="s">
        <v>292</v>
      </c>
      <c r="B99" s="60" t="s">
        <v>293</v>
      </c>
      <c r="C99" s="36" t="s">
        <v>98</v>
      </c>
      <c r="D99" s="4">
        <v>6386765.17</v>
      </c>
      <c r="E99" s="4">
        <v>4565626.35</v>
      </c>
      <c r="F99" s="4">
        <v>72048.56</v>
      </c>
      <c r="G99" s="4">
        <v>1683.56</v>
      </c>
      <c r="H99" s="4">
        <v>23073.74</v>
      </c>
      <c r="I99" s="4">
        <v>533831.49</v>
      </c>
      <c r="J99" s="4">
        <v>1197691.83</v>
      </c>
      <c r="K99" s="14">
        <f t="shared" si="3"/>
        <v>12780720.700000001</v>
      </c>
      <c r="L99" s="4">
        <v>56534807.77</v>
      </c>
      <c r="M99" s="4">
        <v>5925836.41</v>
      </c>
      <c r="N99" s="4">
        <v>1417621.64</v>
      </c>
      <c r="O99" s="30">
        <f t="shared" si="4"/>
        <v>63878265.82</v>
      </c>
      <c r="P99" s="21">
        <f t="shared" si="5"/>
        <v>76658986.52</v>
      </c>
    </row>
    <row r="100" spans="1:16" ht="12.75" customHeight="1">
      <c r="A100" s="59" t="s">
        <v>294</v>
      </c>
      <c r="B100" s="60" t="s">
        <v>295</v>
      </c>
      <c r="C100" s="36" t="s">
        <v>99</v>
      </c>
      <c r="D100" s="4">
        <v>1088989.71</v>
      </c>
      <c r="E100" s="4">
        <v>957986.36</v>
      </c>
      <c r="F100" s="4">
        <v>15117.65</v>
      </c>
      <c r="G100" s="4">
        <v>353.25</v>
      </c>
      <c r="H100" s="4">
        <v>4841.47</v>
      </c>
      <c r="I100" s="4">
        <v>121891.54</v>
      </c>
      <c r="J100" s="4">
        <v>251306.69</v>
      </c>
      <c r="K100" s="14">
        <f t="shared" si="3"/>
        <v>2440486.6699999995</v>
      </c>
      <c r="L100" s="4">
        <v>10698467.29</v>
      </c>
      <c r="M100" s="4">
        <v>1394501.33</v>
      </c>
      <c r="N100" s="4">
        <v>69354.05</v>
      </c>
      <c r="O100" s="30">
        <f t="shared" si="4"/>
        <v>12162322.67</v>
      </c>
      <c r="P100" s="21">
        <f t="shared" si="5"/>
        <v>14602809.34</v>
      </c>
    </row>
    <row r="101" spans="1:16" ht="12.75" customHeight="1">
      <c r="A101" s="59" t="s">
        <v>296</v>
      </c>
      <c r="B101" s="60" t="s">
        <v>297</v>
      </c>
      <c r="C101" s="36" t="s">
        <v>100</v>
      </c>
      <c r="D101" s="4">
        <v>14173193.72</v>
      </c>
      <c r="E101" s="4">
        <v>10436901.98</v>
      </c>
      <c r="F101" s="4">
        <v>162927.29</v>
      </c>
      <c r="G101" s="4">
        <v>3401.92</v>
      </c>
      <c r="H101" s="4">
        <v>48960.81</v>
      </c>
      <c r="I101" s="4">
        <v>1187406.49</v>
      </c>
      <c r="J101" s="4">
        <v>2160646.72</v>
      </c>
      <c r="K101" s="14">
        <f t="shared" si="3"/>
        <v>28173438.93</v>
      </c>
      <c r="L101" s="4">
        <v>202475433.2</v>
      </c>
      <c r="M101" s="4">
        <v>16119642.92</v>
      </c>
      <c r="N101" s="4">
        <v>803146.4</v>
      </c>
      <c r="O101" s="30">
        <f t="shared" si="4"/>
        <v>219398222.51999998</v>
      </c>
      <c r="P101" s="21">
        <f t="shared" si="5"/>
        <v>247571661.45</v>
      </c>
    </row>
    <row r="102" spans="6:16" ht="12.75">
      <c r="F102" s="5"/>
      <c r="G102" s="5"/>
      <c r="H102" s="5"/>
      <c r="I102" s="5"/>
      <c r="J102" s="15"/>
      <c r="K102" s="3"/>
      <c r="L102" s="3"/>
      <c r="M102" s="3"/>
      <c r="N102" s="3"/>
      <c r="O102" s="3"/>
      <c r="P102" s="3"/>
    </row>
    <row r="103" spans="6:16" ht="12.75">
      <c r="F103" s="5"/>
      <c r="G103" s="5"/>
      <c r="H103" s="5"/>
      <c r="I103" s="5"/>
      <c r="J103" s="15"/>
      <c r="K103" s="3"/>
      <c r="L103" s="3"/>
      <c r="M103" s="3"/>
      <c r="N103" s="3"/>
      <c r="P103" s="3"/>
    </row>
    <row r="104" spans="6:16" ht="12.75">
      <c r="F104" s="5"/>
      <c r="G104" s="5"/>
      <c r="H104" s="5"/>
      <c r="I104" s="5"/>
      <c r="J104" s="15"/>
      <c r="K104" s="3"/>
      <c r="L104" s="3"/>
      <c r="M104" s="3"/>
      <c r="N104" s="3"/>
      <c r="O104" s="3"/>
      <c r="P104" s="3"/>
    </row>
    <row r="105" spans="6:16" ht="12.75">
      <c r="F105" s="5"/>
      <c r="G105" s="5"/>
      <c r="H105" s="5"/>
      <c r="I105" s="5"/>
      <c r="J105" s="15"/>
      <c r="K105" s="3"/>
      <c r="L105" s="3"/>
      <c r="M105" s="3"/>
      <c r="N105" s="3"/>
      <c r="O105" s="3"/>
      <c r="P105" s="3"/>
    </row>
    <row r="106" spans="6:16" ht="12.75">
      <c r="F106" s="5"/>
      <c r="G106" s="5"/>
      <c r="H106" s="5"/>
      <c r="I106" s="5"/>
      <c r="J106" s="15"/>
      <c r="K106" s="3"/>
      <c r="L106" s="3"/>
      <c r="M106" s="3"/>
      <c r="N106" s="3"/>
      <c r="O106" s="3"/>
      <c r="P106" s="3"/>
    </row>
    <row r="107" spans="6:16" ht="12.75">
      <c r="F107" s="5"/>
      <c r="G107" s="5"/>
      <c r="H107" s="5"/>
      <c r="I107" s="5"/>
      <c r="J107" s="15"/>
      <c r="K107" s="3"/>
      <c r="L107" s="3"/>
      <c r="M107" s="3"/>
      <c r="N107" s="3"/>
      <c r="O107" s="3"/>
      <c r="P107" s="3"/>
    </row>
    <row r="108" spans="6:16" ht="12.75">
      <c r="F108" s="5"/>
      <c r="G108" s="5"/>
      <c r="H108" s="5"/>
      <c r="I108" s="5"/>
      <c r="J108" s="15"/>
      <c r="K108" s="3"/>
      <c r="L108" s="3"/>
      <c r="M108" s="3"/>
      <c r="N108" s="3"/>
      <c r="O108" s="3"/>
      <c r="P108" s="3"/>
    </row>
    <row r="109" spans="6:16" ht="12.75">
      <c r="F109" s="5"/>
      <c r="G109" s="5"/>
      <c r="H109" s="5"/>
      <c r="I109" s="5"/>
      <c r="J109" s="15"/>
      <c r="K109" s="3"/>
      <c r="L109" s="3"/>
      <c r="M109" s="3"/>
      <c r="N109" s="3"/>
      <c r="O109" s="3"/>
      <c r="P109" s="3"/>
    </row>
    <row r="110" spans="6:16" ht="12.75">
      <c r="F110" s="5"/>
      <c r="G110" s="5"/>
      <c r="H110" s="5"/>
      <c r="I110" s="5"/>
      <c r="J110" s="15"/>
      <c r="K110" s="3"/>
      <c r="L110" s="3"/>
      <c r="M110" s="3"/>
      <c r="N110" s="3"/>
      <c r="O110" s="3"/>
      <c r="P110" s="3"/>
    </row>
    <row r="111" spans="6:16" ht="12.75">
      <c r="F111" s="5"/>
      <c r="G111" s="5"/>
      <c r="H111" s="5"/>
      <c r="I111" s="5"/>
      <c r="J111" s="15"/>
      <c r="K111" s="3"/>
      <c r="L111" s="3"/>
      <c r="M111" s="3"/>
      <c r="N111" s="3"/>
      <c r="O111" s="3"/>
      <c r="P111" s="3"/>
    </row>
    <row r="112" spans="6:16" ht="12.75">
      <c r="F112" s="5"/>
      <c r="G112" s="5"/>
      <c r="H112" s="5"/>
      <c r="I112" s="5"/>
      <c r="J112" s="15"/>
      <c r="K112" s="3"/>
      <c r="L112" s="3"/>
      <c r="M112" s="3"/>
      <c r="N112" s="3"/>
      <c r="O112" s="3"/>
      <c r="P112" s="3"/>
    </row>
    <row r="113" spans="6:16" ht="12.75">
      <c r="F113" s="5"/>
      <c r="G113" s="5"/>
      <c r="H113" s="5"/>
      <c r="I113" s="5"/>
      <c r="J113" s="15"/>
      <c r="K113" s="3"/>
      <c r="L113" s="3"/>
      <c r="M113" s="3"/>
      <c r="N113" s="3"/>
      <c r="O113" s="3"/>
      <c r="P113" s="3"/>
    </row>
    <row r="114" spans="6:16" ht="12.75">
      <c r="F114" s="5"/>
      <c r="G114" s="5"/>
      <c r="H114" s="5"/>
      <c r="I114" s="5"/>
      <c r="J114" s="15"/>
      <c r="K114" s="3"/>
      <c r="L114" s="3"/>
      <c r="M114" s="3"/>
      <c r="N114" s="3"/>
      <c r="O114" s="3"/>
      <c r="P114" s="3"/>
    </row>
    <row r="115" spans="6:16" ht="12.75">
      <c r="F115" s="5"/>
      <c r="G115" s="5"/>
      <c r="H115" s="5"/>
      <c r="I115" s="5"/>
      <c r="J115" s="15"/>
      <c r="K115" s="3"/>
      <c r="L115" s="3"/>
      <c r="M115" s="3"/>
      <c r="N115" s="3"/>
      <c r="O115" s="3"/>
      <c r="P115" s="3"/>
    </row>
    <row r="116" spans="6:16" ht="12.75">
      <c r="F116" s="5"/>
      <c r="G116" s="5"/>
      <c r="H116" s="5"/>
      <c r="I116" s="5"/>
      <c r="J116" s="15"/>
      <c r="K116" s="3"/>
      <c r="L116" s="3"/>
      <c r="M116" s="3"/>
      <c r="N116" s="3"/>
      <c r="O116" s="3"/>
      <c r="P116" s="3"/>
    </row>
    <row r="117" spans="6:16" ht="12.75">
      <c r="F117" s="5"/>
      <c r="G117" s="5"/>
      <c r="H117" s="5"/>
      <c r="I117" s="5"/>
      <c r="J117" s="15"/>
      <c r="K117" s="3"/>
      <c r="L117" s="3"/>
      <c r="M117" s="3"/>
      <c r="N117" s="3"/>
      <c r="O117" s="3"/>
      <c r="P117" s="3"/>
    </row>
    <row r="118" spans="6:16" ht="12.75">
      <c r="F118" s="5"/>
      <c r="G118" s="5"/>
      <c r="H118" s="5"/>
      <c r="I118" s="5"/>
      <c r="J118" s="15"/>
      <c r="K118" s="3"/>
      <c r="L118" s="3"/>
      <c r="M118" s="3"/>
      <c r="N118" s="3"/>
      <c r="O118" s="3"/>
      <c r="P118" s="3"/>
    </row>
    <row r="119" spans="6:16" ht="12.75">
      <c r="F119" s="5"/>
      <c r="G119" s="5"/>
      <c r="H119" s="5"/>
      <c r="I119" s="5"/>
      <c r="J119" s="15"/>
      <c r="K119" s="3"/>
      <c r="L119" s="3"/>
      <c r="M119" s="3"/>
      <c r="N119" s="3"/>
      <c r="O119" s="3"/>
      <c r="P119" s="3"/>
    </row>
    <row r="120" spans="6:16" ht="12.75">
      <c r="F120" s="5"/>
      <c r="G120" s="5"/>
      <c r="H120" s="5"/>
      <c r="I120" s="5"/>
      <c r="J120" s="15"/>
      <c r="K120" s="3"/>
      <c r="L120" s="3"/>
      <c r="M120" s="3"/>
      <c r="N120" s="3"/>
      <c r="O120" s="3"/>
      <c r="P120" s="3"/>
    </row>
    <row r="121" spans="6:16" ht="12.75">
      <c r="F121" s="5"/>
      <c r="G121" s="5"/>
      <c r="H121" s="5"/>
      <c r="I121" s="5"/>
      <c r="J121" s="15"/>
      <c r="K121" s="3"/>
      <c r="L121" s="3"/>
      <c r="M121" s="3"/>
      <c r="N121" s="3"/>
      <c r="O121" s="3"/>
      <c r="P121" s="3"/>
    </row>
    <row r="122" spans="6:16" ht="12.75">
      <c r="F122" s="5"/>
      <c r="G122" s="5"/>
      <c r="H122" s="5"/>
      <c r="I122" s="5"/>
      <c r="J122" s="15"/>
      <c r="K122" s="3"/>
      <c r="L122" s="3"/>
      <c r="M122" s="3"/>
      <c r="N122" s="3"/>
      <c r="O122" s="3"/>
      <c r="P122" s="3"/>
    </row>
    <row r="123" spans="6:16" ht="12.75">
      <c r="F123" s="5"/>
      <c r="G123" s="5"/>
      <c r="H123" s="5"/>
      <c r="I123" s="5"/>
      <c r="J123" s="15"/>
      <c r="K123" s="3"/>
      <c r="L123" s="3"/>
      <c r="M123" s="3"/>
      <c r="N123" s="3"/>
      <c r="O123" s="3"/>
      <c r="P123" s="3"/>
    </row>
    <row r="124" spans="6:16" ht="12.75">
      <c r="F124" s="5"/>
      <c r="G124" s="5"/>
      <c r="H124" s="5"/>
      <c r="I124" s="5"/>
      <c r="J124" s="15"/>
      <c r="K124" s="3"/>
      <c r="L124" s="3"/>
      <c r="M124" s="3"/>
      <c r="N124" s="3"/>
      <c r="O124" s="3"/>
      <c r="P124" s="3"/>
    </row>
    <row r="125" spans="6:16" ht="12.75">
      <c r="F125" s="5"/>
      <c r="G125" s="5"/>
      <c r="H125" s="5"/>
      <c r="I125" s="5"/>
      <c r="J125" s="15"/>
      <c r="K125" s="3"/>
      <c r="L125" s="3"/>
      <c r="M125" s="3"/>
      <c r="N125" s="3"/>
      <c r="O125" s="3"/>
      <c r="P125" s="3"/>
    </row>
    <row r="126" spans="6:16" ht="12.75">
      <c r="F126" s="5"/>
      <c r="G126" s="5"/>
      <c r="H126" s="5"/>
      <c r="I126" s="5"/>
      <c r="J126" s="15"/>
      <c r="K126" s="3"/>
      <c r="L126" s="3"/>
      <c r="M126" s="3"/>
      <c r="N126" s="3"/>
      <c r="O126" s="3"/>
      <c r="P126" s="3"/>
    </row>
    <row r="127" spans="6:16" ht="12.75">
      <c r="F127" s="5"/>
      <c r="G127" s="5"/>
      <c r="H127" s="5"/>
      <c r="I127" s="5"/>
      <c r="J127" s="15"/>
      <c r="K127" s="3"/>
      <c r="L127" s="3"/>
      <c r="M127" s="3"/>
      <c r="N127" s="3"/>
      <c r="O127" s="3"/>
      <c r="P127" s="3"/>
    </row>
    <row r="128" spans="6:16" ht="12.75">
      <c r="F128" s="5"/>
      <c r="G128" s="5"/>
      <c r="H128" s="5"/>
      <c r="I128" s="5"/>
      <c r="J128" s="15"/>
      <c r="K128" s="3"/>
      <c r="L128" s="3"/>
      <c r="M128" s="3"/>
      <c r="N128" s="3"/>
      <c r="O128" s="3"/>
      <c r="P128" s="3"/>
    </row>
    <row r="129" spans="6:16" ht="12.75">
      <c r="F129" s="5"/>
      <c r="G129" s="5"/>
      <c r="H129" s="5"/>
      <c r="I129" s="5"/>
      <c r="J129" s="15"/>
      <c r="K129" s="3"/>
      <c r="L129" s="3"/>
      <c r="M129" s="3"/>
      <c r="N129" s="3"/>
      <c r="O129" s="3"/>
      <c r="P129" s="3"/>
    </row>
    <row r="130" spans="6:16" ht="12.75">
      <c r="F130" s="5"/>
      <c r="G130" s="5"/>
      <c r="H130" s="5"/>
      <c r="I130" s="5"/>
      <c r="J130" s="15"/>
      <c r="K130" s="3"/>
      <c r="L130" s="3"/>
      <c r="M130" s="3"/>
      <c r="N130" s="3"/>
      <c r="O130" s="3"/>
      <c r="P130" s="3"/>
    </row>
    <row r="131" spans="6:16" ht="12.75">
      <c r="F131" s="5"/>
      <c r="G131" s="5"/>
      <c r="H131" s="5"/>
      <c r="I131" s="5"/>
      <c r="J131" s="15"/>
      <c r="K131" s="3"/>
      <c r="L131" s="3"/>
      <c r="M131" s="3"/>
      <c r="N131" s="3"/>
      <c r="O131" s="3"/>
      <c r="P131" s="3"/>
    </row>
    <row r="132" spans="6:16" ht="12.75">
      <c r="F132" s="5"/>
      <c r="G132" s="5"/>
      <c r="H132" s="5"/>
      <c r="I132" s="5"/>
      <c r="J132" s="15"/>
      <c r="K132" s="3"/>
      <c r="L132" s="3"/>
      <c r="M132" s="3"/>
      <c r="N132" s="3"/>
      <c r="O132" s="3"/>
      <c r="P132" s="3"/>
    </row>
    <row r="133" spans="6:16" ht="12.75">
      <c r="F133" s="5"/>
      <c r="G133" s="5"/>
      <c r="H133" s="5"/>
      <c r="I133" s="5"/>
      <c r="J133" s="15"/>
      <c r="K133" s="3"/>
      <c r="L133" s="3"/>
      <c r="M133" s="3"/>
      <c r="N133" s="3"/>
      <c r="O133" s="3"/>
      <c r="P133" s="3"/>
    </row>
    <row r="134" spans="6:16" ht="12.75">
      <c r="F134" s="5"/>
      <c r="G134" s="5"/>
      <c r="H134" s="5"/>
      <c r="I134" s="5"/>
      <c r="J134" s="15"/>
      <c r="K134" s="3"/>
      <c r="L134" s="3"/>
      <c r="M134" s="3"/>
      <c r="N134" s="3"/>
      <c r="O134" s="3"/>
      <c r="P134" s="3"/>
    </row>
    <row r="135" spans="6:16" ht="12.75">
      <c r="F135" s="5"/>
      <c r="G135" s="5"/>
      <c r="H135" s="5"/>
      <c r="I135" s="5"/>
      <c r="J135" s="15"/>
      <c r="K135" s="3"/>
      <c r="L135" s="3"/>
      <c r="M135" s="3"/>
      <c r="N135" s="3"/>
      <c r="O135" s="3"/>
      <c r="P135" s="3"/>
    </row>
    <row r="136" spans="6:16" ht="12.75">
      <c r="F136" s="5"/>
      <c r="G136" s="5"/>
      <c r="H136" s="5"/>
      <c r="I136" s="5"/>
      <c r="J136" s="15"/>
      <c r="K136" s="3"/>
      <c r="L136" s="3"/>
      <c r="M136" s="3"/>
      <c r="N136" s="3"/>
      <c r="O136" s="3"/>
      <c r="P136" s="3"/>
    </row>
    <row r="137" spans="6:16" ht="12.75">
      <c r="F137" s="5"/>
      <c r="G137" s="5"/>
      <c r="H137" s="5"/>
      <c r="I137" s="5"/>
      <c r="J137" s="15"/>
      <c r="K137" s="3"/>
      <c r="L137" s="3"/>
      <c r="M137" s="3"/>
      <c r="N137" s="3"/>
      <c r="O137" s="3"/>
      <c r="P137" s="3"/>
    </row>
    <row r="138" spans="6:16" ht="12.75">
      <c r="F138" s="5"/>
      <c r="G138" s="5"/>
      <c r="H138" s="5"/>
      <c r="I138" s="5"/>
      <c r="J138" s="15"/>
      <c r="K138" s="3"/>
      <c r="L138" s="3"/>
      <c r="M138" s="3"/>
      <c r="N138" s="3"/>
      <c r="O138" s="3"/>
      <c r="P138" s="3"/>
    </row>
    <row r="139" spans="6:16" ht="12.75">
      <c r="F139" s="5"/>
      <c r="G139" s="5"/>
      <c r="H139" s="5"/>
      <c r="I139" s="5"/>
      <c r="J139" s="15"/>
      <c r="K139" s="3"/>
      <c r="L139" s="3"/>
      <c r="M139" s="3"/>
      <c r="N139" s="3"/>
      <c r="O139" s="3"/>
      <c r="P139" s="3"/>
    </row>
    <row r="140" spans="6:16" ht="12.75">
      <c r="F140" s="5"/>
      <c r="G140" s="5"/>
      <c r="H140" s="5"/>
      <c r="I140" s="5"/>
      <c r="J140" s="15"/>
      <c r="K140" s="3"/>
      <c r="L140" s="3"/>
      <c r="M140" s="3"/>
      <c r="N140" s="3"/>
      <c r="O140" s="3"/>
      <c r="P140" s="3"/>
    </row>
    <row r="141" spans="6:16" ht="12.75">
      <c r="F141" s="5"/>
      <c r="G141" s="5"/>
      <c r="H141" s="5"/>
      <c r="I141" s="5"/>
      <c r="J141" s="15"/>
      <c r="K141" s="3"/>
      <c r="L141" s="3"/>
      <c r="M141" s="3"/>
      <c r="N141" s="3"/>
      <c r="O141" s="3"/>
      <c r="P141" s="3"/>
    </row>
    <row r="142" spans="6:16" ht="12.75">
      <c r="F142" s="5"/>
      <c r="G142" s="5"/>
      <c r="H142" s="5"/>
      <c r="I142" s="5"/>
      <c r="J142" s="15"/>
      <c r="K142" s="3"/>
      <c r="L142" s="3"/>
      <c r="M142" s="3"/>
      <c r="N142" s="3"/>
      <c r="O142" s="3"/>
      <c r="P142" s="3"/>
    </row>
    <row r="143" spans="6:16" ht="12.75">
      <c r="F143" s="5"/>
      <c r="G143" s="5"/>
      <c r="H143" s="5"/>
      <c r="I143" s="5"/>
      <c r="J143" s="15"/>
      <c r="K143" s="3"/>
      <c r="L143" s="3"/>
      <c r="M143" s="3"/>
      <c r="N143" s="3"/>
      <c r="O143" s="3"/>
      <c r="P143" s="3"/>
    </row>
    <row r="144" spans="6:16" ht="12.75">
      <c r="F144" s="5"/>
      <c r="G144" s="5"/>
      <c r="H144" s="5"/>
      <c r="I144" s="5"/>
      <c r="J144" s="15"/>
      <c r="K144" s="3"/>
      <c r="L144" s="3"/>
      <c r="M144" s="3"/>
      <c r="N144" s="3"/>
      <c r="O144" s="3"/>
      <c r="P144" s="3"/>
    </row>
    <row r="145" spans="6:16" ht="12.75">
      <c r="F145" s="5"/>
      <c r="G145" s="5"/>
      <c r="H145" s="5"/>
      <c r="I145" s="5"/>
      <c r="J145" s="15"/>
      <c r="K145" s="3"/>
      <c r="L145" s="3"/>
      <c r="M145" s="3"/>
      <c r="N145" s="3"/>
      <c r="O145" s="3"/>
      <c r="P145" s="3"/>
    </row>
    <row r="146" spans="6:16" ht="12.75">
      <c r="F146" s="5"/>
      <c r="G146" s="5"/>
      <c r="H146" s="5"/>
      <c r="I146" s="5"/>
      <c r="J146" s="15"/>
      <c r="K146" s="3"/>
      <c r="L146" s="3"/>
      <c r="M146" s="3"/>
      <c r="N146" s="3"/>
      <c r="O146" s="3"/>
      <c r="P146" s="3"/>
    </row>
    <row r="147" spans="6:16" ht="12.75">
      <c r="F147" s="5"/>
      <c r="G147" s="5"/>
      <c r="H147" s="5"/>
      <c r="I147" s="5"/>
      <c r="J147" s="15"/>
      <c r="K147" s="3"/>
      <c r="L147" s="3"/>
      <c r="M147" s="3"/>
      <c r="N147" s="3"/>
      <c r="O147" s="3"/>
      <c r="P147" s="3"/>
    </row>
    <row r="148" spans="6:16" ht="12.75">
      <c r="F148" s="5"/>
      <c r="G148" s="5"/>
      <c r="H148" s="5"/>
      <c r="I148" s="5"/>
      <c r="J148" s="15"/>
      <c r="K148" s="3"/>
      <c r="L148" s="3"/>
      <c r="M148" s="3"/>
      <c r="N148" s="3"/>
      <c r="O148" s="3"/>
      <c r="P148" s="3"/>
    </row>
    <row r="149" spans="6:16" ht="12.75">
      <c r="F149" s="5"/>
      <c r="G149" s="5"/>
      <c r="H149" s="5"/>
      <c r="I149" s="5"/>
      <c r="J149" s="15"/>
      <c r="K149" s="3"/>
      <c r="L149" s="3"/>
      <c r="M149" s="3"/>
      <c r="N149" s="3"/>
      <c r="O149" s="3"/>
      <c r="P149" s="3"/>
    </row>
    <row r="150" spans="6:16" ht="12.75">
      <c r="F150" s="5"/>
      <c r="G150" s="5"/>
      <c r="H150" s="5"/>
      <c r="I150" s="5"/>
      <c r="J150" s="15"/>
      <c r="K150" s="3"/>
      <c r="L150" s="3"/>
      <c r="M150" s="3"/>
      <c r="N150" s="3"/>
      <c r="O150" s="3"/>
      <c r="P150" s="3"/>
    </row>
    <row r="151" spans="6:16" ht="12.75">
      <c r="F151" s="5"/>
      <c r="G151" s="5"/>
      <c r="H151" s="5"/>
      <c r="I151" s="5"/>
      <c r="J151" s="15"/>
      <c r="K151" s="3"/>
      <c r="L151" s="3"/>
      <c r="M151" s="3"/>
      <c r="N151" s="3"/>
      <c r="O151" s="3"/>
      <c r="P151" s="3"/>
    </row>
    <row r="152" spans="6:16" ht="12.75">
      <c r="F152" s="5"/>
      <c r="G152" s="5"/>
      <c r="H152" s="5"/>
      <c r="I152" s="5"/>
      <c r="J152" s="15"/>
      <c r="K152" s="3"/>
      <c r="L152" s="3"/>
      <c r="M152" s="3"/>
      <c r="N152" s="3"/>
      <c r="O152" s="3"/>
      <c r="P152" s="3"/>
    </row>
    <row r="153" spans="6:16" ht="12.75">
      <c r="F153" s="5"/>
      <c r="G153" s="5"/>
      <c r="H153" s="5"/>
      <c r="I153" s="5"/>
      <c r="J153" s="15"/>
      <c r="K153" s="3"/>
      <c r="L153" s="3"/>
      <c r="M153" s="3"/>
      <c r="N153" s="3"/>
      <c r="O153" s="3"/>
      <c r="P153" s="3"/>
    </row>
    <row r="154" spans="6:16" ht="12.75">
      <c r="F154" s="5"/>
      <c r="G154" s="5"/>
      <c r="H154" s="5"/>
      <c r="I154" s="5"/>
      <c r="J154" s="15"/>
      <c r="K154" s="3"/>
      <c r="L154" s="3"/>
      <c r="M154" s="3"/>
      <c r="N154" s="3"/>
      <c r="O154" s="3"/>
      <c r="P154" s="3"/>
    </row>
    <row r="155" spans="6:16" ht="12.75">
      <c r="F155" s="5"/>
      <c r="G155" s="5"/>
      <c r="H155" s="5"/>
      <c r="I155" s="5"/>
      <c r="J155" s="15"/>
      <c r="K155" s="3"/>
      <c r="L155" s="3"/>
      <c r="M155" s="3"/>
      <c r="N155" s="3"/>
      <c r="O155" s="3"/>
      <c r="P155" s="3"/>
    </row>
    <row r="156" spans="6:16" ht="12.75">
      <c r="F156" s="5"/>
      <c r="G156" s="5"/>
      <c r="H156" s="5"/>
      <c r="I156" s="5"/>
      <c r="J156" s="15"/>
      <c r="K156" s="3"/>
      <c r="L156" s="3"/>
      <c r="M156" s="3"/>
      <c r="N156" s="3"/>
      <c r="O156" s="3"/>
      <c r="P156" s="3"/>
    </row>
    <row r="157" spans="6:16" ht="12.75">
      <c r="F157" s="5"/>
      <c r="G157" s="5"/>
      <c r="H157" s="5"/>
      <c r="I157" s="5"/>
      <c r="J157" s="15"/>
      <c r="K157" s="3"/>
      <c r="L157" s="3"/>
      <c r="M157" s="3"/>
      <c r="N157" s="3"/>
      <c r="O157" s="3"/>
      <c r="P157" s="3"/>
    </row>
    <row r="158" spans="6:16" ht="12.75">
      <c r="F158" s="5"/>
      <c r="G158" s="5"/>
      <c r="H158" s="5"/>
      <c r="I158" s="5"/>
      <c r="J158" s="15"/>
      <c r="K158" s="3"/>
      <c r="L158" s="3"/>
      <c r="M158" s="3"/>
      <c r="N158" s="3"/>
      <c r="O158" s="3"/>
      <c r="P158" s="3"/>
    </row>
    <row r="159" spans="6:16" ht="12.75">
      <c r="F159" s="5"/>
      <c r="G159" s="5"/>
      <c r="H159" s="5"/>
      <c r="I159" s="5"/>
      <c r="J159" s="15"/>
      <c r="K159" s="3"/>
      <c r="L159" s="3"/>
      <c r="M159" s="3"/>
      <c r="N159" s="3"/>
      <c r="O159" s="3"/>
      <c r="P159" s="3"/>
    </row>
    <row r="160" spans="6:16" ht="12.75">
      <c r="F160" s="5"/>
      <c r="G160" s="5"/>
      <c r="H160" s="5"/>
      <c r="I160" s="5"/>
      <c r="J160" s="15"/>
      <c r="K160" s="3"/>
      <c r="L160" s="3"/>
      <c r="M160" s="3"/>
      <c r="N160" s="3"/>
      <c r="O160" s="3"/>
      <c r="P160" s="3"/>
    </row>
    <row r="161" spans="6:16" ht="12.75">
      <c r="F161" s="5"/>
      <c r="G161" s="5"/>
      <c r="H161" s="5"/>
      <c r="I161" s="5"/>
      <c r="J161" s="15"/>
      <c r="K161" s="3"/>
      <c r="L161" s="3"/>
      <c r="M161" s="3"/>
      <c r="N161" s="3"/>
      <c r="O161" s="3"/>
      <c r="P161" s="3"/>
    </row>
    <row r="162" spans="6:16" ht="12.75">
      <c r="F162" s="5"/>
      <c r="G162" s="5"/>
      <c r="H162" s="5"/>
      <c r="I162" s="5"/>
      <c r="J162" s="15"/>
      <c r="K162" s="3"/>
      <c r="L162" s="3"/>
      <c r="M162" s="3"/>
      <c r="N162" s="3"/>
      <c r="O162" s="3"/>
      <c r="P162" s="3"/>
    </row>
    <row r="163" spans="6:16" ht="12.75">
      <c r="F163" s="5"/>
      <c r="G163" s="5"/>
      <c r="H163" s="5"/>
      <c r="I163" s="5"/>
      <c r="J163" s="15"/>
      <c r="K163" s="3"/>
      <c r="L163" s="3"/>
      <c r="M163" s="3"/>
      <c r="N163" s="3"/>
      <c r="O163" s="3"/>
      <c r="P163" s="3"/>
    </row>
    <row r="164" spans="6:16" ht="12.75">
      <c r="F164" s="5"/>
      <c r="G164" s="5"/>
      <c r="H164" s="5"/>
      <c r="I164" s="5"/>
      <c r="J164" s="15"/>
      <c r="K164" s="3"/>
      <c r="L164" s="3"/>
      <c r="M164" s="3"/>
      <c r="N164" s="3"/>
      <c r="O164" s="3"/>
      <c r="P164" s="3"/>
    </row>
    <row r="165" spans="6:16" ht="12.75">
      <c r="F165" s="5"/>
      <c r="G165" s="5"/>
      <c r="H165" s="5"/>
      <c r="I165" s="5"/>
      <c r="J165" s="15"/>
      <c r="K165" s="3"/>
      <c r="L165" s="3"/>
      <c r="M165" s="3"/>
      <c r="N165" s="3"/>
      <c r="O165" s="3"/>
      <c r="P165" s="3"/>
    </row>
    <row r="166" spans="6:16" ht="12.75">
      <c r="F166" s="5"/>
      <c r="G166" s="5"/>
      <c r="H166" s="5"/>
      <c r="I166" s="5"/>
      <c r="J166" s="15"/>
      <c r="K166" s="3"/>
      <c r="L166" s="3"/>
      <c r="M166" s="3"/>
      <c r="N166" s="3"/>
      <c r="O166" s="3"/>
      <c r="P166" s="3"/>
    </row>
    <row r="167" spans="6:16" ht="12.75">
      <c r="F167" s="5"/>
      <c r="G167" s="5"/>
      <c r="H167" s="5"/>
      <c r="I167" s="5"/>
      <c r="J167" s="15"/>
      <c r="K167" s="3"/>
      <c r="L167" s="3"/>
      <c r="M167" s="3"/>
      <c r="N167" s="3"/>
      <c r="O167" s="3"/>
      <c r="P167" s="3"/>
    </row>
    <row r="168" spans="6:16" ht="12.75">
      <c r="F168" s="5"/>
      <c r="G168" s="5"/>
      <c r="H168" s="5"/>
      <c r="I168" s="5"/>
      <c r="J168" s="15"/>
      <c r="K168" s="3"/>
      <c r="L168" s="3"/>
      <c r="M168" s="3"/>
      <c r="N168" s="3"/>
      <c r="O168" s="3"/>
      <c r="P168" s="3"/>
    </row>
    <row r="169" spans="6:16" ht="12.75">
      <c r="F169" s="5"/>
      <c r="G169" s="5"/>
      <c r="H169" s="5"/>
      <c r="I169" s="5"/>
      <c r="J169" s="15"/>
      <c r="K169" s="3"/>
      <c r="L169" s="3"/>
      <c r="M169" s="3"/>
      <c r="N169" s="3"/>
      <c r="O169" s="3"/>
      <c r="P169" s="3"/>
    </row>
    <row r="170" spans="6:16" ht="12.75">
      <c r="F170" s="5"/>
      <c r="G170" s="5"/>
      <c r="H170" s="5"/>
      <c r="I170" s="5"/>
      <c r="J170" s="15"/>
      <c r="K170" s="3"/>
      <c r="L170" s="3"/>
      <c r="M170" s="3"/>
      <c r="N170" s="3"/>
      <c r="O170" s="3"/>
      <c r="P170" s="3"/>
    </row>
    <row r="171" spans="6:16" ht="12.75">
      <c r="F171" s="5"/>
      <c r="G171" s="5"/>
      <c r="H171" s="5"/>
      <c r="I171" s="5"/>
      <c r="J171" s="15"/>
      <c r="K171" s="3"/>
      <c r="L171" s="3"/>
      <c r="M171" s="3"/>
      <c r="N171" s="3"/>
      <c r="O171" s="3"/>
      <c r="P171" s="3"/>
    </row>
    <row r="172" spans="6:16" ht="12.75">
      <c r="F172" s="5"/>
      <c r="G172" s="5"/>
      <c r="H172" s="5"/>
      <c r="I172" s="5"/>
      <c r="J172" s="15"/>
      <c r="K172" s="3"/>
      <c r="L172" s="3"/>
      <c r="M172" s="3"/>
      <c r="N172" s="3"/>
      <c r="O172" s="3"/>
      <c r="P172" s="3"/>
    </row>
    <row r="173" spans="6:16" ht="12.75">
      <c r="F173" s="5"/>
      <c r="G173" s="5"/>
      <c r="H173" s="5"/>
      <c r="I173" s="5"/>
      <c r="J173" s="15"/>
      <c r="K173" s="3"/>
      <c r="L173" s="3"/>
      <c r="M173" s="3"/>
      <c r="N173" s="3"/>
      <c r="O173" s="3"/>
      <c r="P173" s="3"/>
    </row>
    <row r="174" spans="6:16" ht="12.75">
      <c r="F174" s="5"/>
      <c r="G174" s="5"/>
      <c r="H174" s="5"/>
      <c r="I174" s="5"/>
      <c r="J174" s="15"/>
      <c r="K174" s="3"/>
      <c r="L174" s="3"/>
      <c r="M174" s="3"/>
      <c r="N174" s="3"/>
      <c r="O174" s="3"/>
      <c r="P174" s="3"/>
    </row>
    <row r="175" spans="6:16" ht="12.75">
      <c r="F175" s="5"/>
      <c r="G175" s="5"/>
      <c r="H175" s="5"/>
      <c r="I175" s="5"/>
      <c r="J175" s="15"/>
      <c r="K175" s="3"/>
      <c r="L175" s="3"/>
      <c r="M175" s="3"/>
      <c r="N175" s="3"/>
      <c r="O175" s="3"/>
      <c r="P175" s="3"/>
    </row>
    <row r="176" spans="6:16" ht="12.75">
      <c r="F176" s="5"/>
      <c r="G176" s="5"/>
      <c r="H176" s="5"/>
      <c r="I176" s="5"/>
      <c r="J176" s="15"/>
      <c r="K176" s="3"/>
      <c r="L176" s="3"/>
      <c r="M176" s="3"/>
      <c r="N176" s="3"/>
      <c r="O176" s="3"/>
      <c r="P176" s="3"/>
    </row>
    <row r="177" spans="6:16" ht="12.75">
      <c r="F177" s="5"/>
      <c r="G177" s="5"/>
      <c r="H177" s="5"/>
      <c r="I177" s="5"/>
      <c r="J177" s="15"/>
      <c r="K177" s="3"/>
      <c r="L177" s="3"/>
      <c r="M177" s="3"/>
      <c r="N177" s="3"/>
      <c r="O177" s="3"/>
      <c r="P177" s="3"/>
    </row>
    <row r="178" spans="6:16" ht="12.75">
      <c r="F178" s="5"/>
      <c r="G178" s="5"/>
      <c r="H178" s="5"/>
      <c r="I178" s="5"/>
      <c r="J178" s="15"/>
      <c r="K178" s="3"/>
      <c r="L178" s="3"/>
      <c r="M178" s="3"/>
      <c r="N178" s="3"/>
      <c r="O178" s="3"/>
      <c r="P178" s="3"/>
    </row>
    <row r="179" spans="6:16" ht="12.75">
      <c r="F179" s="5"/>
      <c r="G179" s="5"/>
      <c r="H179" s="5"/>
      <c r="I179" s="5"/>
      <c r="J179" s="15"/>
      <c r="K179" s="3"/>
      <c r="L179" s="3"/>
      <c r="M179" s="3"/>
      <c r="N179" s="3"/>
      <c r="O179" s="3"/>
      <c r="P179" s="3"/>
    </row>
    <row r="180" spans="6:16" ht="12.75">
      <c r="F180" s="5"/>
      <c r="G180" s="5"/>
      <c r="H180" s="5"/>
      <c r="I180" s="5"/>
      <c r="J180" s="15"/>
      <c r="K180" s="3"/>
      <c r="L180" s="3"/>
      <c r="M180" s="3"/>
      <c r="N180" s="3"/>
      <c r="O180" s="3"/>
      <c r="P180" s="3"/>
    </row>
    <row r="181" spans="6:16" ht="12.75">
      <c r="F181" s="5"/>
      <c r="G181" s="5"/>
      <c r="H181" s="5"/>
      <c r="I181" s="5"/>
      <c r="J181" s="15"/>
      <c r="K181" s="3"/>
      <c r="L181" s="3"/>
      <c r="M181" s="3"/>
      <c r="N181" s="3"/>
      <c r="O181" s="3"/>
      <c r="P181" s="3"/>
    </row>
    <row r="182" spans="6:16" ht="12.75">
      <c r="F182" s="5"/>
      <c r="G182" s="5"/>
      <c r="H182" s="5"/>
      <c r="I182" s="5"/>
      <c r="J182" s="15"/>
      <c r="K182" s="3"/>
      <c r="L182" s="3"/>
      <c r="M182" s="3"/>
      <c r="N182" s="3"/>
      <c r="O182" s="3"/>
      <c r="P182" s="3"/>
    </row>
    <row r="183" spans="6:16" ht="12.75">
      <c r="F183" s="5"/>
      <c r="G183" s="5"/>
      <c r="H183" s="5"/>
      <c r="I183" s="5"/>
      <c r="J183" s="15"/>
      <c r="K183" s="3"/>
      <c r="L183" s="3"/>
      <c r="M183" s="3"/>
      <c r="N183" s="3"/>
      <c r="O183" s="3"/>
      <c r="P183" s="3"/>
    </row>
    <row r="184" spans="6:16" ht="12.75">
      <c r="F184" s="5"/>
      <c r="G184" s="5"/>
      <c r="H184" s="5"/>
      <c r="I184" s="5"/>
      <c r="J184" s="15"/>
      <c r="K184" s="3"/>
      <c r="L184" s="3"/>
      <c r="M184" s="3"/>
      <c r="N184" s="3"/>
      <c r="O184" s="3"/>
      <c r="P184" s="3"/>
    </row>
    <row r="185" spans="6:16" ht="12.75">
      <c r="F185" s="5"/>
      <c r="G185" s="5"/>
      <c r="H185" s="5"/>
      <c r="I185" s="5"/>
      <c r="J185" s="15"/>
      <c r="K185" s="3"/>
      <c r="L185" s="3"/>
      <c r="M185" s="3"/>
      <c r="N185" s="3"/>
      <c r="O185" s="3"/>
      <c r="P185" s="3"/>
    </row>
    <row r="186" spans="6:16" ht="12.75">
      <c r="F186" s="5"/>
      <c r="G186" s="5"/>
      <c r="H186" s="5"/>
      <c r="I186" s="5"/>
      <c r="J186" s="15"/>
      <c r="K186" s="3"/>
      <c r="L186" s="3"/>
      <c r="M186" s="3"/>
      <c r="N186" s="3"/>
      <c r="O186" s="3"/>
      <c r="P186" s="3"/>
    </row>
    <row r="187" spans="6:16" ht="12.75">
      <c r="F187" s="5"/>
      <c r="G187" s="5"/>
      <c r="H187" s="5"/>
      <c r="I187" s="5"/>
      <c r="J187" s="15"/>
      <c r="K187" s="3"/>
      <c r="L187" s="3"/>
      <c r="M187" s="3"/>
      <c r="N187" s="3"/>
      <c r="O187" s="3"/>
      <c r="P187" s="3"/>
    </row>
    <row r="188" spans="6:16" ht="12.75">
      <c r="F188" s="5"/>
      <c r="G188" s="5"/>
      <c r="H188" s="5"/>
      <c r="I188" s="5"/>
      <c r="J188" s="15"/>
      <c r="K188" s="3"/>
      <c r="L188" s="3"/>
      <c r="M188" s="3"/>
      <c r="N188" s="3"/>
      <c r="O188" s="3"/>
      <c r="P188" s="3"/>
    </row>
    <row r="189" spans="6:16" ht="12.75">
      <c r="F189" s="5"/>
      <c r="G189" s="5"/>
      <c r="H189" s="5"/>
      <c r="I189" s="5"/>
      <c r="J189" s="15"/>
      <c r="K189" s="3"/>
      <c r="L189" s="3"/>
      <c r="M189" s="3"/>
      <c r="N189" s="3"/>
      <c r="O189" s="3"/>
      <c r="P189" s="3"/>
    </row>
    <row r="190" spans="6:16" ht="12.75">
      <c r="F190" s="5"/>
      <c r="G190" s="5"/>
      <c r="H190" s="5"/>
      <c r="I190" s="5"/>
      <c r="J190" s="15"/>
      <c r="K190" s="3"/>
      <c r="L190" s="3"/>
      <c r="M190" s="3"/>
      <c r="N190" s="3"/>
      <c r="O190" s="3"/>
      <c r="P190" s="3"/>
    </row>
    <row r="191" spans="6:16" ht="12.75">
      <c r="F191" s="5"/>
      <c r="G191" s="5"/>
      <c r="H191" s="5"/>
      <c r="I191" s="5"/>
      <c r="J191" s="15"/>
      <c r="K191" s="3"/>
      <c r="L191" s="3"/>
      <c r="M191" s="3"/>
      <c r="N191" s="3"/>
      <c r="O191" s="3"/>
      <c r="P191" s="3"/>
    </row>
    <row r="192" spans="6:16" ht="12.75">
      <c r="F192" s="5"/>
      <c r="G192" s="5"/>
      <c r="H192" s="5"/>
      <c r="I192" s="5"/>
      <c r="J192" s="15"/>
      <c r="K192" s="3"/>
      <c r="L192" s="3"/>
      <c r="M192" s="3"/>
      <c r="N192" s="3"/>
      <c r="O192" s="3"/>
      <c r="P192" s="3"/>
    </row>
    <row r="193" spans="6:16" ht="12.75">
      <c r="F193" s="5"/>
      <c r="G193" s="5"/>
      <c r="H193" s="5"/>
      <c r="I193" s="5"/>
      <c r="J193" s="15"/>
      <c r="K193" s="3"/>
      <c r="L193" s="3"/>
      <c r="M193" s="3"/>
      <c r="N193" s="3"/>
      <c r="O193" s="3"/>
      <c r="P193" s="3"/>
    </row>
    <row r="194" spans="6:16" ht="12.75">
      <c r="F194" s="5"/>
      <c r="G194" s="5"/>
      <c r="H194" s="5"/>
      <c r="I194" s="5"/>
      <c r="J194" s="15"/>
      <c r="K194" s="3"/>
      <c r="L194" s="3"/>
      <c r="M194" s="3"/>
      <c r="N194" s="3"/>
      <c r="O194" s="3"/>
      <c r="P194" s="3"/>
    </row>
    <row r="195" spans="6:16" ht="12.75">
      <c r="F195" s="5"/>
      <c r="G195" s="5"/>
      <c r="H195" s="5"/>
      <c r="I195" s="5"/>
      <c r="J195" s="15"/>
      <c r="K195" s="3"/>
      <c r="L195" s="3"/>
      <c r="M195" s="3"/>
      <c r="N195" s="3"/>
      <c r="O195" s="3"/>
      <c r="P195" s="3"/>
    </row>
    <row r="196" spans="6:16" ht="12.75">
      <c r="F196" s="5"/>
      <c r="G196" s="5"/>
      <c r="H196" s="5"/>
      <c r="I196" s="5"/>
      <c r="J196" s="15"/>
      <c r="K196" s="3"/>
      <c r="L196" s="3"/>
      <c r="M196" s="3"/>
      <c r="N196" s="3"/>
      <c r="O196" s="3"/>
      <c r="P196" s="3"/>
    </row>
    <row r="197" spans="6:16" ht="12.75">
      <c r="F197" s="5"/>
      <c r="G197" s="5"/>
      <c r="H197" s="5"/>
      <c r="I197" s="5"/>
      <c r="J197" s="15"/>
      <c r="K197" s="3"/>
      <c r="L197" s="3"/>
      <c r="M197" s="3"/>
      <c r="N197" s="3"/>
      <c r="O197" s="3"/>
      <c r="P197" s="3"/>
    </row>
    <row r="198" spans="6:16" ht="12.75">
      <c r="F198" s="5"/>
      <c r="G198" s="5"/>
      <c r="H198" s="5"/>
      <c r="I198" s="5"/>
      <c r="J198" s="15"/>
      <c r="K198" s="3"/>
      <c r="L198" s="3"/>
      <c r="M198" s="3"/>
      <c r="N198" s="3"/>
      <c r="O198" s="3"/>
      <c r="P198" s="3"/>
    </row>
    <row r="199" spans="6:16" ht="12.75">
      <c r="F199" s="5"/>
      <c r="G199" s="5"/>
      <c r="H199" s="5"/>
      <c r="I199" s="5"/>
      <c r="J199" s="15"/>
      <c r="K199" s="3"/>
      <c r="L199" s="3"/>
      <c r="M199" s="3"/>
      <c r="N199" s="3"/>
      <c r="O199" s="3"/>
      <c r="P199" s="3"/>
    </row>
    <row r="200" spans="6:16" ht="12.75">
      <c r="F200" s="5"/>
      <c r="G200" s="5"/>
      <c r="H200" s="5"/>
      <c r="I200" s="5"/>
      <c r="J200" s="15"/>
      <c r="K200" s="3"/>
      <c r="L200" s="3"/>
      <c r="M200" s="3"/>
      <c r="N200" s="3"/>
      <c r="O200" s="3"/>
      <c r="P200" s="3"/>
    </row>
    <row r="201" spans="6:16" ht="12.75">
      <c r="F201" s="5"/>
      <c r="G201" s="5"/>
      <c r="H201" s="5"/>
      <c r="I201" s="5"/>
      <c r="J201" s="15"/>
      <c r="K201" s="3"/>
      <c r="L201" s="3"/>
      <c r="M201" s="3"/>
      <c r="N201" s="3"/>
      <c r="O201" s="3"/>
      <c r="P201" s="3"/>
    </row>
    <row r="202" spans="6:16" ht="12.75">
      <c r="F202" s="5"/>
      <c r="G202" s="5"/>
      <c r="H202" s="5"/>
      <c r="I202" s="5"/>
      <c r="J202" s="15"/>
      <c r="K202" s="3"/>
      <c r="L202" s="3"/>
      <c r="M202" s="3"/>
      <c r="N202" s="3"/>
      <c r="O202" s="3"/>
      <c r="P202" s="3"/>
    </row>
    <row r="203" spans="6:16" ht="12.75">
      <c r="F203" s="5"/>
      <c r="G203" s="5"/>
      <c r="H203" s="5"/>
      <c r="I203" s="5"/>
      <c r="J203" s="15"/>
      <c r="K203" s="3"/>
      <c r="L203" s="3"/>
      <c r="M203" s="3"/>
      <c r="N203" s="3"/>
      <c r="O203" s="3"/>
      <c r="P203" s="3"/>
    </row>
    <row r="204" spans="6:16" ht="12.75">
      <c r="F204" s="5"/>
      <c r="G204" s="5"/>
      <c r="H204" s="5"/>
      <c r="I204" s="5"/>
      <c r="J204" s="15"/>
      <c r="K204" s="3"/>
      <c r="L204" s="3"/>
      <c r="M204" s="3"/>
      <c r="N204" s="3"/>
      <c r="O204" s="3"/>
      <c r="P204" s="3"/>
    </row>
    <row r="205" spans="6:16" ht="12.75">
      <c r="F205" s="5"/>
      <c r="G205" s="5"/>
      <c r="H205" s="5"/>
      <c r="I205" s="5"/>
      <c r="J205" s="15"/>
      <c r="K205" s="3"/>
      <c r="L205" s="3"/>
      <c r="M205" s="3"/>
      <c r="N205" s="3"/>
      <c r="O205" s="3"/>
      <c r="P205" s="3"/>
    </row>
    <row r="206" spans="6:16" ht="12.75">
      <c r="F206" s="5"/>
      <c r="G206" s="5"/>
      <c r="H206" s="5"/>
      <c r="I206" s="5"/>
      <c r="J206" s="15"/>
      <c r="K206" s="3"/>
      <c r="L206" s="3"/>
      <c r="M206" s="3"/>
      <c r="N206" s="3"/>
      <c r="O206" s="3"/>
      <c r="P206" s="3"/>
    </row>
    <row r="207" spans="6:16" ht="12.75">
      <c r="F207" s="5"/>
      <c r="G207" s="5"/>
      <c r="H207" s="5"/>
      <c r="I207" s="5"/>
      <c r="J207" s="15"/>
      <c r="K207" s="3"/>
      <c r="L207" s="3"/>
      <c r="M207" s="3"/>
      <c r="N207" s="3"/>
      <c r="O207" s="3"/>
      <c r="P207" s="3"/>
    </row>
    <row r="208" spans="6:16" ht="12.75">
      <c r="F208" s="5"/>
      <c r="G208" s="5"/>
      <c r="H208" s="5"/>
      <c r="I208" s="5"/>
      <c r="J208" s="15"/>
      <c r="K208" s="3"/>
      <c r="L208" s="3"/>
      <c r="M208" s="3"/>
      <c r="N208" s="3"/>
      <c r="O208" s="3"/>
      <c r="P208" s="3"/>
    </row>
    <row r="209" spans="6:16" ht="12.75">
      <c r="F209" s="5"/>
      <c r="G209" s="5"/>
      <c r="H209" s="5"/>
      <c r="I209" s="5"/>
      <c r="J209" s="15"/>
      <c r="K209" s="3"/>
      <c r="L209" s="3"/>
      <c r="M209" s="3"/>
      <c r="N209" s="3"/>
      <c r="O209" s="3"/>
      <c r="P209" s="3"/>
    </row>
    <row r="210" spans="6:16" ht="12.75">
      <c r="F210" s="5"/>
      <c r="G210" s="5"/>
      <c r="H210" s="5"/>
      <c r="I210" s="5"/>
      <c r="J210" s="15"/>
      <c r="K210" s="3"/>
      <c r="L210" s="3"/>
      <c r="M210" s="3"/>
      <c r="N210" s="3"/>
      <c r="O210" s="3"/>
      <c r="P210" s="3"/>
    </row>
    <row r="211" spans="6:16" ht="12.75">
      <c r="F211" s="5"/>
      <c r="G211" s="5"/>
      <c r="H211" s="5"/>
      <c r="I211" s="5"/>
      <c r="J211" s="15"/>
      <c r="K211" s="3"/>
      <c r="L211" s="3"/>
      <c r="M211" s="3"/>
      <c r="N211" s="3"/>
      <c r="O211" s="3"/>
      <c r="P211" s="3"/>
    </row>
    <row r="212" spans="6:16" ht="12.75">
      <c r="F212" s="5"/>
      <c r="G212" s="5"/>
      <c r="H212" s="5"/>
      <c r="I212" s="5"/>
      <c r="J212" s="15"/>
      <c r="K212" s="3"/>
      <c r="L212" s="3"/>
      <c r="M212" s="3"/>
      <c r="N212" s="3"/>
      <c r="O212" s="3"/>
      <c r="P212" s="3"/>
    </row>
    <row r="213" spans="6:16" ht="12.75">
      <c r="F213" s="5"/>
      <c r="G213" s="5"/>
      <c r="H213" s="5"/>
      <c r="I213" s="5"/>
      <c r="J213" s="15"/>
      <c r="K213" s="3"/>
      <c r="L213" s="3"/>
      <c r="M213" s="3"/>
      <c r="N213" s="3"/>
      <c r="O213" s="3"/>
      <c r="P213" s="3"/>
    </row>
    <row r="214" spans="6:16" ht="12.75">
      <c r="F214" s="5"/>
      <c r="G214" s="5"/>
      <c r="H214" s="5"/>
      <c r="I214" s="5"/>
      <c r="J214" s="15"/>
      <c r="K214" s="3"/>
      <c r="L214" s="3"/>
      <c r="M214" s="3"/>
      <c r="N214" s="3"/>
      <c r="O214" s="3"/>
      <c r="P214" s="3"/>
    </row>
    <row r="215" spans="6:16" ht="12.75">
      <c r="F215" s="5"/>
      <c r="G215" s="5"/>
      <c r="H215" s="5"/>
      <c r="I215" s="5"/>
      <c r="J215" s="15"/>
      <c r="K215" s="3"/>
      <c r="L215" s="3"/>
      <c r="M215" s="3"/>
      <c r="N215" s="3"/>
      <c r="O215" s="3"/>
      <c r="P215" s="3"/>
    </row>
    <row r="216" spans="6:16" ht="12.75">
      <c r="F216" s="5"/>
      <c r="G216" s="5"/>
      <c r="H216" s="5"/>
      <c r="I216" s="5"/>
      <c r="J216" s="15"/>
      <c r="K216" s="3"/>
      <c r="L216" s="3"/>
      <c r="M216" s="3"/>
      <c r="N216" s="3"/>
      <c r="O216" s="3"/>
      <c r="P216" s="3"/>
    </row>
    <row r="217" spans="6:16" ht="12.75">
      <c r="F217" s="5"/>
      <c r="G217" s="5"/>
      <c r="H217" s="5"/>
      <c r="I217" s="5"/>
      <c r="J217" s="15"/>
      <c r="K217" s="3"/>
      <c r="L217" s="3"/>
      <c r="M217" s="3"/>
      <c r="N217" s="3"/>
      <c r="O217" s="3"/>
      <c r="P217" s="3"/>
    </row>
    <row r="218" spans="6:16" ht="12.75">
      <c r="F218" s="5"/>
      <c r="G218" s="5"/>
      <c r="H218" s="5"/>
      <c r="I218" s="5"/>
      <c r="J218" s="15"/>
      <c r="K218" s="3"/>
      <c r="L218" s="3"/>
      <c r="M218" s="3"/>
      <c r="N218" s="3"/>
      <c r="O218" s="3"/>
      <c r="P218" s="3"/>
    </row>
    <row r="219" spans="6:16" ht="12.75">
      <c r="F219" s="5"/>
      <c r="G219" s="5"/>
      <c r="H219" s="5"/>
      <c r="I219" s="5"/>
      <c r="J219" s="15"/>
      <c r="K219" s="3"/>
      <c r="L219" s="3"/>
      <c r="M219" s="3"/>
      <c r="N219" s="3"/>
      <c r="O219" s="3"/>
      <c r="P219" s="3"/>
    </row>
    <row r="220" spans="6:16" ht="12.75">
      <c r="F220" s="5"/>
      <c r="G220" s="5"/>
      <c r="H220" s="5"/>
      <c r="I220" s="5"/>
      <c r="J220" s="15"/>
      <c r="K220" s="3"/>
      <c r="L220" s="3"/>
      <c r="M220" s="3"/>
      <c r="N220" s="3"/>
      <c r="O220" s="3"/>
      <c r="P220" s="3"/>
    </row>
    <row r="221" spans="6:16" ht="12.75">
      <c r="F221" s="5"/>
      <c r="G221" s="5"/>
      <c r="H221" s="5"/>
      <c r="I221" s="5"/>
      <c r="J221" s="15"/>
      <c r="K221" s="3"/>
      <c r="L221" s="3"/>
      <c r="M221" s="3"/>
      <c r="N221" s="3"/>
      <c r="O221" s="3"/>
      <c r="P221" s="3"/>
    </row>
    <row r="222" spans="6:16" ht="12.75">
      <c r="F222" s="5"/>
      <c r="G222" s="5"/>
      <c r="H222" s="5"/>
      <c r="I222" s="5"/>
      <c r="J222" s="15"/>
      <c r="K222" s="3"/>
      <c r="L222" s="3"/>
      <c r="M222" s="3"/>
      <c r="N222" s="3"/>
      <c r="O222" s="3"/>
      <c r="P222" s="3"/>
    </row>
    <row r="223" spans="6:16" ht="12.75">
      <c r="F223" s="5"/>
      <c r="G223" s="5"/>
      <c r="H223" s="5"/>
      <c r="I223" s="5"/>
      <c r="J223" s="15"/>
      <c r="K223" s="3"/>
      <c r="L223" s="3"/>
      <c r="M223" s="3"/>
      <c r="N223" s="3"/>
      <c r="O223" s="3"/>
      <c r="P223" s="3"/>
    </row>
    <row r="224" spans="6:16" ht="12.75">
      <c r="F224" s="5"/>
      <c r="G224" s="5"/>
      <c r="H224" s="5"/>
      <c r="I224" s="5"/>
      <c r="J224" s="15"/>
      <c r="K224" s="3"/>
      <c r="L224" s="3"/>
      <c r="M224" s="3"/>
      <c r="N224" s="3"/>
      <c r="O224" s="3"/>
      <c r="P224" s="3"/>
    </row>
    <row r="225" spans="6:16" ht="12.75">
      <c r="F225" s="5"/>
      <c r="G225" s="5"/>
      <c r="H225" s="5"/>
      <c r="I225" s="5"/>
      <c r="J225" s="15"/>
      <c r="K225" s="3"/>
      <c r="L225" s="3"/>
      <c r="M225" s="3"/>
      <c r="N225" s="3"/>
      <c r="O225" s="3"/>
      <c r="P225" s="3"/>
    </row>
    <row r="226" spans="6:16" ht="12.75">
      <c r="F226" s="5"/>
      <c r="G226" s="5"/>
      <c r="H226" s="5"/>
      <c r="I226" s="5"/>
      <c r="J226" s="15"/>
      <c r="K226" s="3"/>
      <c r="L226" s="3"/>
      <c r="M226" s="3"/>
      <c r="N226" s="3"/>
      <c r="O226" s="3"/>
      <c r="P226" s="3"/>
    </row>
    <row r="227" spans="6:16" ht="12.75">
      <c r="F227" s="5"/>
      <c r="G227" s="5"/>
      <c r="H227" s="5"/>
      <c r="I227" s="5"/>
      <c r="J227" s="15"/>
      <c r="K227" s="3"/>
      <c r="L227" s="3"/>
      <c r="M227" s="3"/>
      <c r="N227" s="3"/>
      <c r="O227" s="3"/>
      <c r="P227" s="3"/>
    </row>
    <row r="228" spans="6:16" ht="12.75">
      <c r="F228" s="5"/>
      <c r="G228" s="5"/>
      <c r="H228" s="5"/>
      <c r="I228" s="5"/>
      <c r="J228" s="15"/>
      <c r="K228" s="3"/>
      <c r="L228" s="3"/>
      <c r="M228" s="3"/>
      <c r="N228" s="3"/>
      <c r="O228" s="3"/>
      <c r="P228" s="3"/>
    </row>
    <row r="229" spans="6:16" ht="12.75">
      <c r="F229" s="5"/>
      <c r="G229" s="5"/>
      <c r="H229" s="5"/>
      <c r="I229" s="5"/>
      <c r="J229" s="15"/>
      <c r="K229" s="3"/>
      <c r="L229" s="3"/>
      <c r="M229" s="3"/>
      <c r="N229" s="3"/>
      <c r="O229" s="3"/>
      <c r="P229" s="3"/>
    </row>
    <row r="230" spans="6:16" ht="12.75">
      <c r="F230" s="5"/>
      <c r="G230" s="5"/>
      <c r="H230" s="5"/>
      <c r="I230" s="5"/>
      <c r="J230" s="15"/>
      <c r="K230" s="3"/>
      <c r="L230" s="3"/>
      <c r="M230" s="3"/>
      <c r="N230" s="3"/>
      <c r="O230" s="3"/>
      <c r="P230" s="3"/>
    </row>
    <row r="231" spans="6:16" ht="12.75">
      <c r="F231" s="5"/>
      <c r="G231" s="5"/>
      <c r="H231" s="5"/>
      <c r="I231" s="5"/>
      <c r="J231" s="15"/>
      <c r="K231" s="3"/>
      <c r="L231" s="3"/>
      <c r="M231" s="3"/>
      <c r="N231" s="3"/>
      <c r="O231" s="3"/>
      <c r="P231" s="3"/>
    </row>
    <row r="232" spans="6:16" ht="12.75">
      <c r="F232" s="5"/>
      <c r="G232" s="5"/>
      <c r="H232" s="5"/>
      <c r="I232" s="5"/>
      <c r="J232" s="15"/>
      <c r="K232" s="3"/>
      <c r="L232" s="3"/>
      <c r="M232" s="3"/>
      <c r="N232" s="3"/>
      <c r="O232" s="3"/>
      <c r="P232" s="3"/>
    </row>
    <row r="233" spans="6:16" ht="12.75">
      <c r="F233" s="5"/>
      <c r="G233" s="5"/>
      <c r="H233" s="5"/>
      <c r="I233" s="5"/>
      <c r="J233" s="15"/>
      <c r="K233" s="3"/>
      <c r="L233" s="3"/>
      <c r="M233" s="3"/>
      <c r="N233" s="3"/>
      <c r="O233" s="3"/>
      <c r="P233" s="3"/>
    </row>
    <row r="234" spans="6:16" ht="12.75">
      <c r="F234" s="5"/>
      <c r="G234" s="5"/>
      <c r="H234" s="5"/>
      <c r="I234" s="5"/>
      <c r="J234" s="15"/>
      <c r="K234" s="3"/>
      <c r="L234" s="3"/>
      <c r="M234" s="3"/>
      <c r="N234" s="3"/>
      <c r="O234" s="3"/>
      <c r="P234" s="3"/>
    </row>
    <row r="235" spans="6:16" ht="12.75">
      <c r="F235" s="5"/>
      <c r="G235" s="5"/>
      <c r="H235" s="5"/>
      <c r="I235" s="5"/>
      <c r="J235" s="15"/>
      <c r="K235" s="3"/>
      <c r="L235" s="3"/>
      <c r="M235" s="3"/>
      <c r="N235" s="3"/>
      <c r="O235" s="3"/>
      <c r="P235" s="3"/>
    </row>
    <row r="236" spans="6:16" ht="12.75">
      <c r="F236" s="5"/>
      <c r="G236" s="5"/>
      <c r="H236" s="5"/>
      <c r="I236" s="5"/>
      <c r="J236" s="15"/>
      <c r="K236" s="3"/>
      <c r="L236" s="3"/>
      <c r="M236" s="3"/>
      <c r="N236" s="3"/>
      <c r="O236" s="3"/>
      <c r="P236" s="3"/>
    </row>
    <row r="237" spans="6:16" ht="12.75">
      <c r="F237" s="5"/>
      <c r="G237" s="5"/>
      <c r="H237" s="5"/>
      <c r="I237" s="5"/>
      <c r="J237" s="15"/>
      <c r="K237" s="3"/>
      <c r="L237" s="3"/>
      <c r="M237" s="3"/>
      <c r="N237" s="3"/>
      <c r="O237" s="3"/>
      <c r="P237" s="3"/>
    </row>
    <row r="238" spans="6:16" ht="12.75">
      <c r="F238" s="5"/>
      <c r="G238" s="5"/>
      <c r="H238" s="5"/>
      <c r="I238" s="5"/>
      <c r="J238" s="15"/>
      <c r="K238" s="3"/>
      <c r="L238" s="3"/>
      <c r="M238" s="3"/>
      <c r="N238" s="3"/>
      <c r="O238" s="3"/>
      <c r="P238" s="3"/>
    </row>
    <row r="239" spans="6:16" ht="12.75">
      <c r="F239" s="5"/>
      <c r="G239" s="5"/>
      <c r="H239" s="5"/>
      <c r="I239" s="5"/>
      <c r="J239" s="15"/>
      <c r="K239" s="3"/>
      <c r="L239" s="3"/>
      <c r="M239" s="3"/>
      <c r="N239" s="3"/>
      <c r="O239" s="3"/>
      <c r="P239" s="3"/>
    </row>
    <row r="240" spans="6:16" ht="12.75">
      <c r="F240" s="5"/>
      <c r="G240" s="5"/>
      <c r="H240" s="5"/>
      <c r="I240" s="5"/>
      <c r="J240" s="15"/>
      <c r="K240" s="3"/>
      <c r="L240" s="3"/>
      <c r="M240" s="3"/>
      <c r="N240" s="3"/>
      <c r="O240" s="3"/>
      <c r="P240" s="3"/>
    </row>
    <row r="241" spans="6:16" ht="12.75">
      <c r="F241" s="5"/>
      <c r="G241" s="5"/>
      <c r="H241" s="5"/>
      <c r="I241" s="5"/>
      <c r="J241" s="15"/>
      <c r="K241" s="3"/>
      <c r="L241" s="3"/>
      <c r="M241" s="3"/>
      <c r="N241" s="3"/>
      <c r="O241" s="3"/>
      <c r="P241" s="3"/>
    </row>
    <row r="242" spans="6:16" ht="12.75">
      <c r="F242" s="5"/>
      <c r="G242" s="5"/>
      <c r="H242" s="5"/>
      <c r="I242" s="5"/>
      <c r="J242" s="15"/>
      <c r="K242" s="3"/>
      <c r="L242" s="3"/>
      <c r="M242" s="3"/>
      <c r="N242" s="3"/>
      <c r="O242" s="3"/>
      <c r="P242" s="3"/>
    </row>
    <row r="243" spans="6:16" ht="12.75">
      <c r="F243" s="5"/>
      <c r="G243" s="5"/>
      <c r="H243" s="5"/>
      <c r="I243" s="5"/>
      <c r="J243" s="15"/>
      <c r="K243" s="3"/>
      <c r="L243" s="3"/>
      <c r="M243" s="3"/>
      <c r="N243" s="3"/>
      <c r="O243" s="3"/>
      <c r="P243" s="3"/>
    </row>
    <row r="244" spans="6:16" ht="12.75">
      <c r="F244" s="5"/>
      <c r="G244" s="5"/>
      <c r="H244" s="5"/>
      <c r="I244" s="5"/>
      <c r="J244" s="15"/>
      <c r="K244" s="3"/>
      <c r="L244" s="3"/>
      <c r="M244" s="3"/>
      <c r="N244" s="3"/>
      <c r="O244" s="3"/>
      <c r="P244" s="3"/>
    </row>
    <row r="245" spans="6:16" ht="12.75">
      <c r="F245" s="5"/>
      <c r="G245" s="5"/>
      <c r="H245" s="5"/>
      <c r="I245" s="5"/>
      <c r="J245" s="15"/>
      <c r="K245" s="3"/>
      <c r="L245" s="3"/>
      <c r="M245" s="3"/>
      <c r="N245" s="3"/>
      <c r="O245" s="3"/>
      <c r="P245" s="3"/>
    </row>
    <row r="246" spans="6:16" ht="12.75">
      <c r="F246" s="5"/>
      <c r="G246" s="5"/>
      <c r="H246" s="5"/>
      <c r="I246" s="5"/>
      <c r="J246" s="15"/>
      <c r="K246" s="3"/>
      <c r="L246" s="3"/>
      <c r="M246" s="3"/>
      <c r="N246" s="3"/>
      <c r="O246" s="3"/>
      <c r="P246" s="3"/>
    </row>
    <row r="247" spans="6:16" ht="12.75">
      <c r="F247" s="5"/>
      <c r="G247" s="5"/>
      <c r="H247" s="5"/>
      <c r="I247" s="5"/>
      <c r="J247" s="15"/>
      <c r="K247" s="3"/>
      <c r="L247" s="3"/>
      <c r="M247" s="3"/>
      <c r="N247" s="3"/>
      <c r="O247" s="3"/>
      <c r="P247" s="3"/>
    </row>
    <row r="248" spans="6:16" ht="12.75">
      <c r="F248" s="5"/>
      <c r="G248" s="5"/>
      <c r="H248" s="5"/>
      <c r="I248" s="5"/>
      <c r="J248" s="15"/>
      <c r="K248" s="3"/>
      <c r="L248" s="3"/>
      <c r="M248" s="3"/>
      <c r="N248" s="3"/>
      <c r="O248" s="3"/>
      <c r="P248" s="3"/>
    </row>
    <row r="249" spans="6:16" ht="12.75">
      <c r="F249" s="5"/>
      <c r="G249" s="5"/>
      <c r="H249" s="5"/>
      <c r="I249" s="5"/>
      <c r="J249" s="15"/>
      <c r="K249" s="3"/>
      <c r="L249" s="3"/>
      <c r="M249" s="3"/>
      <c r="N249" s="3"/>
      <c r="O249" s="3"/>
      <c r="P249" s="3"/>
    </row>
    <row r="250" spans="6:16" ht="12.75">
      <c r="F250" s="5"/>
      <c r="G250" s="5"/>
      <c r="H250" s="5"/>
      <c r="I250" s="5"/>
      <c r="J250" s="15"/>
      <c r="K250" s="3"/>
      <c r="L250" s="3"/>
      <c r="M250" s="3"/>
      <c r="N250" s="3"/>
      <c r="O250" s="3"/>
      <c r="P250" s="3"/>
    </row>
    <row r="251" spans="6:16" ht="12.75">
      <c r="F251" s="5"/>
      <c r="G251" s="5"/>
      <c r="H251" s="5"/>
      <c r="I251" s="5"/>
      <c r="J251" s="15"/>
      <c r="K251" s="3"/>
      <c r="L251" s="3"/>
      <c r="M251" s="3"/>
      <c r="N251" s="3"/>
      <c r="O251" s="3"/>
      <c r="P251" s="3"/>
    </row>
    <row r="252" spans="6:16" ht="12.75">
      <c r="F252" s="5"/>
      <c r="G252" s="5"/>
      <c r="H252" s="5"/>
      <c r="I252" s="5"/>
      <c r="J252" s="15"/>
      <c r="K252" s="3"/>
      <c r="L252" s="3"/>
      <c r="M252" s="3"/>
      <c r="N252" s="3"/>
      <c r="O252" s="3"/>
      <c r="P252" s="3"/>
    </row>
    <row r="253" spans="6:16" ht="12.75">
      <c r="F253" s="5"/>
      <c r="G253" s="5"/>
      <c r="H253" s="5"/>
      <c r="I253" s="5"/>
      <c r="J253" s="15"/>
      <c r="K253" s="3"/>
      <c r="L253" s="3"/>
      <c r="M253" s="3"/>
      <c r="N253" s="3"/>
      <c r="O253" s="3"/>
      <c r="P253" s="3"/>
    </row>
    <row r="254" spans="6:16" ht="12.75">
      <c r="F254" s="5"/>
      <c r="G254" s="5"/>
      <c r="H254" s="5"/>
      <c r="I254" s="5"/>
      <c r="J254" s="15"/>
      <c r="K254" s="3"/>
      <c r="L254" s="3"/>
      <c r="M254" s="3"/>
      <c r="N254" s="3"/>
      <c r="O254" s="3"/>
      <c r="P254" s="3"/>
    </row>
    <row r="255" spans="6:16" ht="12.75">
      <c r="F255" s="5"/>
      <c r="G255" s="5"/>
      <c r="H255" s="5"/>
      <c r="I255" s="5"/>
      <c r="J255" s="15"/>
      <c r="K255" s="3"/>
      <c r="L255" s="3"/>
      <c r="M255" s="3"/>
      <c r="N255" s="3"/>
      <c r="O255" s="3"/>
      <c r="P255" s="3"/>
    </row>
    <row r="256" spans="6:16" ht="12.75">
      <c r="F256" s="5"/>
      <c r="G256" s="5"/>
      <c r="H256" s="5"/>
      <c r="I256" s="5"/>
      <c r="J256" s="15"/>
      <c r="K256" s="3"/>
      <c r="L256" s="3"/>
      <c r="M256" s="3"/>
      <c r="N256" s="3"/>
      <c r="O256" s="3"/>
      <c r="P256" s="3"/>
    </row>
    <row r="257" spans="6:16" ht="12.75">
      <c r="F257" s="5"/>
      <c r="G257" s="5"/>
      <c r="H257" s="5"/>
      <c r="I257" s="5"/>
      <c r="J257" s="15"/>
      <c r="K257" s="3"/>
      <c r="L257" s="3"/>
      <c r="M257" s="3"/>
      <c r="N257" s="3"/>
      <c r="O257" s="3"/>
      <c r="P257" s="3"/>
    </row>
    <row r="258" spans="6:16" ht="12.75">
      <c r="F258" s="5"/>
      <c r="G258" s="5"/>
      <c r="H258" s="5"/>
      <c r="I258" s="5"/>
      <c r="J258" s="15"/>
      <c r="K258" s="3"/>
      <c r="L258" s="3"/>
      <c r="M258" s="3"/>
      <c r="N258" s="3"/>
      <c r="O258" s="3"/>
      <c r="P258" s="3"/>
    </row>
    <row r="259" spans="6:16" ht="12.75">
      <c r="F259" s="5"/>
      <c r="G259" s="5"/>
      <c r="H259" s="5"/>
      <c r="I259" s="5"/>
      <c r="J259" s="15"/>
      <c r="K259" s="3"/>
      <c r="L259" s="3"/>
      <c r="M259" s="3"/>
      <c r="N259" s="3"/>
      <c r="O259" s="3"/>
      <c r="P259" s="3"/>
    </row>
    <row r="260" spans="6:16" ht="12.75">
      <c r="F260" s="5"/>
      <c r="G260" s="5"/>
      <c r="H260" s="5"/>
      <c r="I260" s="5"/>
      <c r="J260" s="15"/>
      <c r="K260" s="3"/>
      <c r="L260" s="3"/>
      <c r="M260" s="3"/>
      <c r="N260" s="3"/>
      <c r="O260" s="3"/>
      <c r="P260" s="3"/>
    </row>
    <row r="261" spans="6:16" ht="12.75">
      <c r="F261" s="5"/>
      <c r="G261" s="5"/>
      <c r="H261" s="5"/>
      <c r="I261" s="5"/>
      <c r="J261" s="15"/>
      <c r="K261" s="3"/>
      <c r="L261" s="3"/>
      <c r="M261" s="3"/>
      <c r="N261" s="3"/>
      <c r="O261" s="3"/>
      <c r="P261" s="3"/>
    </row>
    <row r="262" spans="6:16" ht="12.75">
      <c r="F262" s="5"/>
      <c r="G262" s="5"/>
      <c r="H262" s="5"/>
      <c r="I262" s="5"/>
      <c r="J262" s="15"/>
      <c r="K262" s="3"/>
      <c r="L262" s="3"/>
      <c r="M262" s="3"/>
      <c r="N262" s="3"/>
      <c r="O262" s="3"/>
      <c r="P262" s="3"/>
    </row>
    <row r="263" spans="6:16" ht="12.75">
      <c r="F263" s="5"/>
      <c r="G263" s="5"/>
      <c r="H263" s="5"/>
      <c r="I263" s="5"/>
      <c r="J263" s="15"/>
      <c r="K263" s="3"/>
      <c r="L263" s="3"/>
      <c r="M263" s="3"/>
      <c r="N263" s="3"/>
      <c r="O263" s="3"/>
      <c r="P263" s="3"/>
    </row>
    <row r="264" spans="6:16" ht="12.75">
      <c r="F264" s="5"/>
      <c r="G264" s="5"/>
      <c r="H264" s="5"/>
      <c r="I264" s="5"/>
      <c r="J264" s="15"/>
      <c r="K264" s="3"/>
      <c r="L264" s="3"/>
      <c r="M264" s="3"/>
      <c r="N264" s="3"/>
      <c r="O264" s="3"/>
      <c r="P264" s="3"/>
    </row>
    <row r="265" spans="6:16" ht="12.75">
      <c r="F265" s="5"/>
      <c r="G265" s="5"/>
      <c r="H265" s="5"/>
      <c r="I265" s="5"/>
      <c r="J265" s="15"/>
      <c r="K265" s="3"/>
      <c r="L265" s="3"/>
      <c r="M265" s="3"/>
      <c r="N265" s="3"/>
      <c r="O265" s="3"/>
      <c r="P265" s="3"/>
    </row>
    <row r="266" spans="6:16" ht="12.75">
      <c r="F266" s="5"/>
      <c r="G266" s="5"/>
      <c r="H266" s="5"/>
      <c r="I266" s="5"/>
      <c r="J266" s="15"/>
      <c r="K266" s="3"/>
      <c r="L266" s="3"/>
      <c r="M266" s="3"/>
      <c r="N266" s="3"/>
      <c r="O266" s="3"/>
      <c r="P266" s="3"/>
    </row>
    <row r="267" spans="6:16" ht="12.75">
      <c r="F267" s="5"/>
      <c r="G267" s="5"/>
      <c r="H267" s="5"/>
      <c r="I267" s="5"/>
      <c r="J267" s="15"/>
      <c r="K267" s="3"/>
      <c r="L267" s="3"/>
      <c r="M267" s="3"/>
      <c r="N267" s="3"/>
      <c r="O267" s="3"/>
      <c r="P267" s="3"/>
    </row>
    <row r="268" spans="6:16" ht="12.75">
      <c r="F268" s="5"/>
      <c r="G268" s="5"/>
      <c r="H268" s="5"/>
      <c r="I268" s="5"/>
      <c r="J268" s="15"/>
      <c r="K268" s="3"/>
      <c r="L268" s="3"/>
      <c r="M268" s="3"/>
      <c r="N268" s="3"/>
      <c r="O268" s="3"/>
      <c r="P268" s="3"/>
    </row>
    <row r="269" spans="6:16" ht="12.75">
      <c r="F269" s="5"/>
      <c r="G269" s="5"/>
      <c r="H269" s="5"/>
      <c r="I269" s="5"/>
      <c r="J269" s="15"/>
      <c r="K269" s="3"/>
      <c r="L269" s="3"/>
      <c r="M269" s="3"/>
      <c r="N269" s="3"/>
      <c r="O269" s="3"/>
      <c r="P269" s="3"/>
    </row>
    <row r="270" spans="6:16" ht="12.75">
      <c r="F270" s="5"/>
      <c r="G270" s="5"/>
      <c r="H270" s="5"/>
      <c r="I270" s="5"/>
      <c r="J270" s="15"/>
      <c r="K270" s="3"/>
      <c r="L270" s="3"/>
      <c r="M270" s="3"/>
      <c r="N270" s="3"/>
      <c r="O270" s="3"/>
      <c r="P270" s="3"/>
    </row>
    <row r="271" spans="6:16" ht="12.75">
      <c r="F271" s="5"/>
      <c r="G271" s="5"/>
      <c r="H271" s="5"/>
      <c r="I271" s="5"/>
      <c r="J271" s="15"/>
      <c r="K271" s="3"/>
      <c r="L271" s="3"/>
      <c r="M271" s="3"/>
      <c r="N271" s="3"/>
      <c r="O271" s="3"/>
      <c r="P271" s="3"/>
    </row>
    <row r="272" spans="6:16" ht="12.75">
      <c r="F272" s="5"/>
      <c r="G272" s="5"/>
      <c r="H272" s="5"/>
      <c r="I272" s="5"/>
      <c r="J272" s="15"/>
      <c r="K272" s="3"/>
      <c r="L272" s="3"/>
      <c r="M272" s="3"/>
      <c r="N272" s="3"/>
      <c r="O272" s="3"/>
      <c r="P272" s="3"/>
    </row>
    <row r="273" spans="6:16" ht="12.75">
      <c r="F273" s="5"/>
      <c r="G273" s="5"/>
      <c r="H273" s="5"/>
      <c r="I273" s="5"/>
      <c r="J273" s="15"/>
      <c r="K273" s="3"/>
      <c r="L273" s="3"/>
      <c r="M273" s="3"/>
      <c r="N273" s="3"/>
      <c r="O273" s="3"/>
      <c r="P273" s="3"/>
    </row>
    <row r="274" spans="6:16" ht="12.75">
      <c r="F274" s="5"/>
      <c r="G274" s="5"/>
      <c r="H274" s="5"/>
      <c r="I274" s="5"/>
      <c r="J274" s="15"/>
      <c r="K274" s="3"/>
      <c r="L274" s="3"/>
      <c r="M274" s="3"/>
      <c r="N274" s="3"/>
      <c r="O274" s="3"/>
      <c r="P274" s="3"/>
    </row>
    <row r="275" spans="6:16" ht="12.75">
      <c r="F275" s="5"/>
      <c r="G275" s="5"/>
      <c r="H275" s="5"/>
      <c r="I275" s="5"/>
      <c r="J275" s="15"/>
      <c r="K275" s="3"/>
      <c r="L275" s="3"/>
      <c r="M275" s="3"/>
      <c r="N275" s="3"/>
      <c r="O275" s="3"/>
      <c r="P275" s="3"/>
    </row>
    <row r="276" spans="6:16" ht="12.75">
      <c r="F276" s="5"/>
      <c r="G276" s="5"/>
      <c r="H276" s="5"/>
      <c r="I276" s="5"/>
      <c r="J276" s="15"/>
      <c r="K276" s="3"/>
      <c r="L276" s="3"/>
      <c r="M276" s="3"/>
      <c r="N276" s="3"/>
      <c r="O276" s="3"/>
      <c r="P276" s="3"/>
    </row>
    <row r="277" spans="6:16" ht="12.75">
      <c r="F277" s="5"/>
      <c r="G277" s="5"/>
      <c r="H277" s="5"/>
      <c r="I277" s="5"/>
      <c r="J277" s="15"/>
      <c r="K277" s="3"/>
      <c r="L277" s="3"/>
      <c r="M277" s="3"/>
      <c r="N277" s="3"/>
      <c r="O277" s="3"/>
      <c r="P277" s="3"/>
    </row>
    <row r="278" spans="6:16" ht="12.75">
      <c r="F278" s="5"/>
      <c r="G278" s="5"/>
      <c r="H278" s="5"/>
      <c r="I278" s="5"/>
      <c r="J278" s="15"/>
      <c r="K278" s="3"/>
      <c r="L278" s="3"/>
      <c r="M278" s="3"/>
      <c r="N278" s="3"/>
      <c r="O278" s="3"/>
      <c r="P278" s="3"/>
    </row>
    <row r="279" spans="6:16" ht="12.75">
      <c r="F279" s="5"/>
      <c r="G279" s="5"/>
      <c r="H279" s="5"/>
      <c r="I279" s="5"/>
      <c r="J279" s="15"/>
      <c r="K279" s="3"/>
      <c r="L279" s="3"/>
      <c r="M279" s="3"/>
      <c r="N279" s="3"/>
      <c r="O279" s="3"/>
      <c r="P279" s="3"/>
    </row>
    <row r="280" spans="6:16" ht="12.75">
      <c r="F280" s="5"/>
      <c r="G280" s="5"/>
      <c r="H280" s="5"/>
      <c r="I280" s="5"/>
      <c r="J280" s="15"/>
      <c r="K280" s="3"/>
      <c r="L280" s="3"/>
      <c r="M280" s="3"/>
      <c r="N280" s="3"/>
      <c r="O280" s="3"/>
      <c r="P280" s="3"/>
    </row>
    <row r="281" spans="6:16" ht="12.75">
      <c r="F281" s="5"/>
      <c r="G281" s="5"/>
      <c r="H281" s="5"/>
      <c r="I281" s="5"/>
      <c r="J281" s="15"/>
      <c r="K281" s="3"/>
      <c r="L281" s="3"/>
      <c r="M281" s="3"/>
      <c r="N281" s="3"/>
      <c r="O281" s="3"/>
      <c r="P281" s="3"/>
    </row>
  </sheetData>
  <sheetProtection/>
  <mergeCells count="13">
    <mergeCell ref="K2:K3"/>
    <mergeCell ref="F2:F3"/>
    <mergeCell ref="H2:H3"/>
    <mergeCell ref="I2:I3"/>
    <mergeCell ref="L2:O2"/>
    <mergeCell ref="G2:G3"/>
    <mergeCell ref="D1:P1"/>
    <mergeCell ref="A2:B4"/>
    <mergeCell ref="C2:C4"/>
    <mergeCell ref="D2:D3"/>
    <mergeCell ref="E2:E3"/>
    <mergeCell ref="P2:P3"/>
    <mergeCell ref="J2:J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Bartolomé de la Huerta, Luis</cp:lastModifiedBy>
  <cp:lastPrinted>2012-06-12T15:52:42Z</cp:lastPrinted>
  <dcterms:created xsi:type="dcterms:W3CDTF">2007-01-24T11:31:51Z</dcterms:created>
  <dcterms:modified xsi:type="dcterms:W3CDTF">2013-12-17T11:49:55Z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JM Piñero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lpwstr>100.000000000000</vt:lpwstr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30;#;#187;#</vt:lpwstr>
  </property>
  <property fmtid="{D5CDD505-2E9C-101B-9397-08002B2CF9AE}" pid="12" name="CategoriasPorOrganigrama">
    <vt:lpwstr>111;#</vt:lpwstr>
  </property>
  <property fmtid="{D5CDD505-2E9C-101B-9397-08002B2CF9AE}" pid="13" name="ContentType">
    <vt:lpwstr>MEH General</vt:lpwstr>
  </property>
  <property fmtid="{D5CDD505-2E9C-101B-9397-08002B2CF9AE}" pid="14" name="CentroDirectivo">
    <vt:lpwstr>3;#</vt:lpwstr>
  </property>
  <property fmtid="{D5CDD505-2E9C-101B-9397-08002B2CF9AE}" pid="15" name="FechaBOE">
    <vt:lpwstr/>
  </property>
  <property fmtid="{D5CDD505-2E9C-101B-9397-08002B2CF9AE}" pid="16" name="Fecha_NotaPrensa">
    <vt:lpwstr/>
  </property>
  <property fmtid="{D5CDD505-2E9C-101B-9397-08002B2CF9AE}" pid="17" name="display_urn:schemas-microsoft-com:office:office#Editor">
    <vt:lpwstr>Cuenta del sistema</vt:lpwstr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display_urn:schemas-microsoft-com:office:office#Author">
    <vt:lpwstr>Cuenta del sistema</vt:lpwstr>
  </property>
  <property fmtid="{D5CDD505-2E9C-101B-9397-08002B2CF9AE}" pid="22" name="Prioridad">
    <vt:lpwstr/>
  </property>
  <property fmtid="{D5CDD505-2E9C-101B-9397-08002B2CF9AE}" pid="23" name="TemplateUrl">
    <vt:lpwstr/>
  </property>
  <property fmtid="{D5CDD505-2E9C-101B-9397-08002B2CF9AE}" pid="24" name="Clave">
    <vt:lpwstr/>
  </property>
  <property fmtid="{D5CDD505-2E9C-101B-9397-08002B2CF9AE}" pid="25" name="Caracter">
    <vt:lpwstr/>
  </property>
  <property fmtid="{D5CDD505-2E9C-101B-9397-08002B2CF9AE}" pid="26" name="Pais">
    <vt:lpwstr/>
  </property>
  <property fmtid="{D5CDD505-2E9C-101B-9397-08002B2CF9AE}" pid="27" name="CategoriasPrensa">
    <vt:lpwstr/>
  </property>
  <property fmtid="{D5CDD505-2E9C-101B-9397-08002B2CF9AE}" pid="28" name="CategoriasNormas">
    <vt:lpwstr/>
  </property>
  <property fmtid="{D5CDD505-2E9C-101B-9397-08002B2CF9AE}" pid="29" name="FechaInfo">
    <vt:lpwstr>2013-12-30T00:00:00Z</vt:lpwstr>
  </property>
  <property fmtid="{D5CDD505-2E9C-101B-9397-08002B2CF9AE}" pid="30" name="_SourceUrl">
    <vt:lpwstr/>
  </property>
  <property fmtid="{D5CDD505-2E9C-101B-9397-08002B2CF9AE}" pid="31" name="FechaAprobacion">
    <vt:lpwstr/>
  </property>
  <property fmtid="{D5CDD505-2E9C-101B-9397-08002B2CF9AE}" pid="32" name="xd_Signature">
    <vt:lpwstr/>
  </property>
  <property fmtid="{D5CDD505-2E9C-101B-9397-08002B2CF9AE}" pid="33" name="NumNorma">
    <vt:lpwstr/>
  </property>
  <property fmtid="{D5CDD505-2E9C-101B-9397-08002B2CF9AE}" pid="34" name="MinhacAutor">
    <vt:lpwstr/>
  </property>
  <property fmtid="{D5CDD505-2E9C-101B-9397-08002B2CF9AE}" pid="35" name="MinhacDescripción">
    <vt:lpwstr/>
  </property>
  <property fmtid="{D5CDD505-2E9C-101B-9397-08002B2CF9AE}" pid="36" name="MinhacCargo del Responsable">
    <vt:lpwstr/>
  </property>
  <property fmtid="{D5CDD505-2E9C-101B-9397-08002B2CF9AE}" pid="37" name="MinhacUnidad Responsable">
    <vt:lpwstr/>
  </property>
  <property fmtid="{D5CDD505-2E9C-101B-9397-08002B2CF9AE}" pid="38" name="MinhacCentroDirectivo">
    <vt:lpwstr>3;#</vt:lpwstr>
  </property>
  <property fmtid="{D5CDD505-2E9C-101B-9397-08002B2CF9AE}" pid="39" name="ContentTypeId">
    <vt:lpwstr>0x0101003CD58CDD608044B4830326AB27386A3A</vt:lpwstr>
  </property>
  <property fmtid="{D5CDD505-2E9C-101B-9397-08002B2CF9AE}" pid="40" name="MinhacCategoriasPorOrganigrama">
    <vt:lpwstr>111;#</vt:lpwstr>
  </property>
  <property fmtid="{D5CDD505-2E9C-101B-9397-08002B2CF9AE}" pid="41" name="MinhacFechaInfo">
    <vt:lpwstr>2013-12-30T00:00:00Z</vt:lpwstr>
  </property>
  <property fmtid="{D5CDD505-2E9C-101B-9397-08002B2CF9AE}" pid="42" name="MinhacCategoriasGeneral">
    <vt:lpwstr>30;#;#187;#</vt:lpwstr>
  </property>
  <property fmtid="{D5CDD505-2E9C-101B-9397-08002B2CF9AE}" pid="43" name="MinhacPalabras clave">
    <vt:lpwstr/>
  </property>
  <property fmtid="{D5CDD505-2E9C-101B-9397-08002B2CF9AE}" pid="44" name="MinPortalIdiomaDocumentos">
    <vt:lpwstr>Español</vt:lpwstr>
  </property>
  <property fmtid="{D5CDD505-2E9C-101B-9397-08002B2CF9AE}" pid="45" name="Fecha Caducidad">
    <vt:lpwstr/>
  </property>
  <property fmtid="{D5CDD505-2E9C-101B-9397-08002B2CF9AE}" pid="46" name="MinhacPrioridad">
    <vt:lpwstr/>
  </property>
  <property fmtid="{D5CDD505-2E9C-101B-9397-08002B2CF9AE}" pid="47" name="MinhacFecha_NotaPrensa">
    <vt:lpwstr/>
  </property>
  <property fmtid="{D5CDD505-2E9C-101B-9397-08002B2CF9AE}" pid="48" name="MinhacNumNorma">
    <vt:lpwstr/>
  </property>
  <property fmtid="{D5CDD505-2E9C-101B-9397-08002B2CF9AE}" pid="49" name="ActoRecurrido">
    <vt:lpwstr/>
  </property>
  <property fmtid="{D5CDD505-2E9C-101B-9397-08002B2CF9AE}" pid="50" name="NumeroResolucion">
    <vt:lpwstr/>
  </property>
  <property fmtid="{D5CDD505-2E9C-101B-9397-08002B2CF9AE}" pid="51" name="CorreoElectronico">
    <vt:lpwstr/>
  </property>
  <property fmtid="{D5CDD505-2E9C-101B-9397-08002B2CF9AE}" pid="52" name="DescripcionDocumentoAdjunto">
    <vt:lpwstr/>
  </property>
  <property fmtid="{D5CDD505-2E9C-101B-9397-08002B2CF9AE}" pid="53" name="MinhacClave">
    <vt:lpwstr/>
  </property>
  <property fmtid="{D5CDD505-2E9C-101B-9397-08002B2CF9AE}" pid="54" name="FechaResolucion">
    <vt:lpwstr/>
  </property>
  <property fmtid="{D5CDD505-2E9C-101B-9397-08002B2CF9AE}" pid="55" name="AmbitoTerritorial">
    <vt:lpwstr/>
  </property>
  <property fmtid="{D5CDD505-2E9C-101B-9397-08002B2CF9AE}" pid="56" name="Solicitante">
    <vt:lpwstr/>
  </property>
  <property fmtid="{D5CDD505-2E9C-101B-9397-08002B2CF9AE}" pid="57" name="NumeroExpedienteRecurso">
    <vt:lpwstr/>
  </property>
  <property fmtid="{D5CDD505-2E9C-101B-9397-08002B2CF9AE}" pid="58" name="TipoResolucion">
    <vt:lpwstr/>
  </property>
  <property fmtid="{D5CDD505-2E9C-101B-9397-08002B2CF9AE}" pid="59" name="MinhacDocumentoAdjunto">
    <vt:lpwstr/>
  </property>
  <property fmtid="{D5CDD505-2E9C-101B-9397-08002B2CF9AE}" pid="60" name="MinhacDescripcionDocumentoAdjunto">
    <vt:lpwstr/>
  </property>
  <property fmtid="{D5CDD505-2E9C-101B-9397-08002B2CF9AE}" pid="61" name="Descripcion">
    <vt:lpwstr/>
  </property>
  <property fmtid="{D5CDD505-2E9C-101B-9397-08002B2CF9AE}" pid="62" name="MinhacFechaBOE">
    <vt:lpwstr/>
  </property>
  <property fmtid="{D5CDD505-2E9C-101B-9397-08002B2CF9AE}" pid="63" name="NumeroInforme">
    <vt:lpwstr/>
  </property>
  <property fmtid="{D5CDD505-2E9C-101B-9397-08002B2CF9AE}" pid="64" name="Fecha de Publicación">
    <vt:lpwstr/>
  </property>
  <property fmtid="{D5CDD505-2E9C-101B-9397-08002B2CF9AE}" pid="65" name="DocumentoAdjunto">
    <vt:lpwstr/>
  </property>
  <property fmtid="{D5CDD505-2E9C-101B-9397-08002B2CF9AE}" pid="66" name="MinhacCategoriasPrensa">
    <vt:lpwstr/>
  </property>
  <property fmtid="{D5CDD505-2E9C-101B-9397-08002B2CF9AE}" pid="67" name="MinhacFecha Caducidad">
    <vt:lpwstr/>
  </property>
  <property fmtid="{D5CDD505-2E9C-101B-9397-08002B2CF9AE}" pid="68" name="MinhacCaracter">
    <vt:lpwstr/>
  </property>
  <property fmtid="{D5CDD505-2E9C-101B-9397-08002B2CF9AE}" pid="69" name="MinhacFechaAprobacion">
    <vt:lpwstr/>
  </property>
  <property fmtid="{D5CDD505-2E9C-101B-9397-08002B2CF9AE}" pid="70" name="MinhacCategoriasNormas">
    <vt:lpwstr/>
  </property>
  <property fmtid="{D5CDD505-2E9C-101B-9397-08002B2CF9AE}" pid="71" name="Idioma_Noticia_Prensa">
    <vt:lpwstr/>
  </property>
  <property fmtid="{D5CDD505-2E9C-101B-9397-08002B2CF9AE}" pid="72" name="PlazoPresentacionObservaciones">
    <vt:lpwstr/>
  </property>
  <property fmtid="{D5CDD505-2E9C-101B-9397-08002B2CF9AE}" pid="73" name="Tipo Trámite">
    <vt:lpwstr/>
  </property>
  <property fmtid="{D5CDD505-2E9C-101B-9397-08002B2CF9AE}" pid="74" name="_SharedFileIndex">
    <vt:lpwstr/>
  </property>
  <property fmtid="{D5CDD505-2E9C-101B-9397-08002B2CF9AE}" pid="75" name="TipoProcedimiento">
    <vt:lpwstr/>
  </property>
  <property fmtid="{D5CDD505-2E9C-101B-9397-08002B2CF9AE}" pid="76" name="FechaAprobacionJCCA">
    <vt:lpwstr/>
  </property>
  <property fmtid="{D5CDD505-2E9C-101B-9397-08002B2CF9AE}" pid="77" name="TipoContratoTACRC">
    <vt:lpwstr/>
  </property>
  <property fmtid="{D5CDD505-2E9C-101B-9397-08002B2CF9AE}" pid="78" name="DescripcionNormasTramitacion">
    <vt:lpwstr/>
  </property>
  <property fmtid="{D5CDD505-2E9C-101B-9397-08002B2CF9AE}" pid="79" name="Materias">
    <vt:lpwstr/>
  </property>
  <property fmtid="{D5CDD505-2E9C-101B-9397-08002B2CF9AE}" pid="80" name="MinhacPais">
    <vt:lpwstr/>
  </property>
  <property fmtid="{D5CDD505-2E9C-101B-9397-08002B2CF9AE}" pid="81" name="MateriasNormativaTramitacion">
    <vt:lpwstr/>
  </property>
  <property fmtid="{D5CDD505-2E9C-101B-9397-08002B2CF9AE}" pid="82" name="Organismo">
    <vt:lpwstr/>
  </property>
  <property fmtid="{D5CDD505-2E9C-101B-9397-08002B2CF9AE}" pid="83" name="MinhacIdioma_Noticia_Prensa">
    <vt:lpwstr/>
  </property>
</Properties>
</file>