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5.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xl/externalLinks/externalLink1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GCIEF\2.- PUBLICACIONES\Planes\Planes Presupuestarios\2017\"/>
    </mc:Choice>
  </mc:AlternateContent>
  <bookViews>
    <workbookView xWindow="0" yWindow="0" windowWidth="20490" windowHeight="7020" tabRatio="817"/>
  </bookViews>
  <sheets>
    <sheet name="Index" sheetId="23" r:id="rId1"/>
    <sheet name="1 GDP Deflactor" sheetId="1" r:id="rId2"/>
    <sheet name="2. Guarantees" sheetId="2" r:id="rId3"/>
    <sheet name="3. Amounts to be excluded" sheetId="3" r:id="rId4"/>
    <sheet name="4a- Education-health-employment" sheetId="4" r:id="rId5"/>
    <sheet name="4b- Functiones COFOG" sheetId="6" r:id="rId6"/>
    <sheet name="5. Ex-post Finance Measures" sheetId="7" r:id="rId7"/>
    <sheet name="6. State Measures and Social Se" sheetId="8" r:id="rId8"/>
    <sheet name="A7 CCAA 2018" sheetId="9" r:id="rId9"/>
    <sheet name="A. 8 EELL 2018" sheetId="10" r:id="rId10"/>
    <sheet name="12. Refugees" sheetId="11" r:id="rId11"/>
    <sheet name="12.b Refugees" sheetId="12" r:id="rId12"/>
    <sheet name="13.1 Quarterly budgetary AAPP" sheetId="13" r:id="rId13"/>
    <sheet name="13.2 Quarterly budgetary AACC" sheetId="14" r:id="rId14"/>
    <sheet name="13.3 Quarterly budgetary CCAA" sheetId="15" r:id="rId15"/>
    <sheet name="13.4 Quarterly budgetary EELL" sheetId="16" r:id="rId16"/>
    <sheet name="13.5 Quarterly budgetary SS" sheetId="17" r:id="rId17"/>
    <sheet name="14.1 AAPP" sheetId="18" r:id="rId18"/>
    <sheet name="14.2 AACC" sheetId="19" r:id="rId19"/>
    <sheet name="14.3 CCAA" sheetId="20" r:id="rId20"/>
    <sheet name="14.4 EELL" sheetId="21" r:id="rId21"/>
    <sheet name="14.5 SS" sheetId="22"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 localSheetId="11">'[1]Cap. - 3'!#REF!</definedName>
    <definedName name="\A" localSheetId="12">'[1]Cap. - 3'!#REF!</definedName>
    <definedName name="\A" localSheetId="13">'[1]Cap. - 3'!#REF!</definedName>
    <definedName name="\A" localSheetId="14">'[1]Cap. - 3'!#REF!</definedName>
    <definedName name="\A" localSheetId="15">'[1]Cap. - 3'!#REF!</definedName>
    <definedName name="\A" localSheetId="16">'[1]Cap. - 3'!#REF!</definedName>
    <definedName name="\A" localSheetId="18">'[1]Cap. - 3'!#REF!</definedName>
    <definedName name="\A" localSheetId="19">'[1]Cap. - 3'!#REF!</definedName>
    <definedName name="\A" localSheetId="20">'[1]Cap. - 3'!#REF!</definedName>
    <definedName name="\A" localSheetId="21">'[1]Cap. - 3'!#REF!</definedName>
    <definedName name="\A" localSheetId="2">'[1]Cap. - 3'!#REF!</definedName>
    <definedName name="\A" localSheetId="7">'[1]Cap. - 3'!#REF!</definedName>
    <definedName name="\A" localSheetId="8">'[1]Cap. - 3'!#REF!</definedName>
    <definedName name="\A">'[1]Cap. - 3'!#REF!</definedName>
    <definedName name="\B" localSheetId="11">'[1]Cap. - 3'!#REF!</definedName>
    <definedName name="\B" localSheetId="12">'[1]Cap. - 3'!#REF!</definedName>
    <definedName name="\B" localSheetId="13">'[1]Cap. - 3'!#REF!</definedName>
    <definedName name="\B" localSheetId="14">'[1]Cap. - 3'!#REF!</definedName>
    <definedName name="\B" localSheetId="15">'[1]Cap. - 3'!#REF!</definedName>
    <definedName name="\B" localSheetId="16">'[1]Cap. - 3'!#REF!</definedName>
    <definedName name="\B" localSheetId="18">'[1]Cap. - 3'!#REF!</definedName>
    <definedName name="\B" localSheetId="19">'[1]Cap. - 3'!#REF!</definedName>
    <definedName name="\B" localSheetId="20">'[1]Cap. - 3'!#REF!</definedName>
    <definedName name="\B" localSheetId="21">'[1]Cap. - 3'!#REF!</definedName>
    <definedName name="\B" localSheetId="2">'[1]Cap. - 3'!#REF!</definedName>
    <definedName name="\B" localSheetId="7">'[1]Cap. - 3'!#REF!</definedName>
    <definedName name="\B" localSheetId="8">'[1]Cap. - 3'!#REF!</definedName>
    <definedName name="\B">'[1]Cap. - 3'!#REF!</definedName>
    <definedName name="\C" localSheetId="11">'[1]Cap. - 3'!#REF!</definedName>
    <definedName name="\C" localSheetId="12">'[1]Cap. - 3'!#REF!</definedName>
    <definedName name="\C" localSheetId="13">'[1]Cap. - 3'!#REF!</definedName>
    <definedName name="\C" localSheetId="14">'[1]Cap. - 3'!#REF!</definedName>
    <definedName name="\C" localSheetId="15">'[1]Cap. - 3'!#REF!</definedName>
    <definedName name="\C" localSheetId="16">'[1]Cap. - 3'!#REF!</definedName>
    <definedName name="\C" localSheetId="18">'[1]Cap. - 3'!#REF!</definedName>
    <definedName name="\C" localSheetId="19">'[1]Cap. - 3'!#REF!</definedName>
    <definedName name="\C" localSheetId="20">'[1]Cap. - 3'!#REF!</definedName>
    <definedName name="\C" localSheetId="21">'[1]Cap. - 3'!#REF!</definedName>
    <definedName name="\C" localSheetId="2">'[1]Cap. - 3'!#REF!</definedName>
    <definedName name="\C" localSheetId="7">'[1]Cap. - 3'!#REF!</definedName>
    <definedName name="\C" localSheetId="8">'[1]Cap. - 3'!#REF!</definedName>
    <definedName name="\C">'[1]Cap. - 3'!#REF!</definedName>
    <definedName name="\D" localSheetId="11">'[1]Cap- 1 '!#REF!</definedName>
    <definedName name="\D" localSheetId="12">'[1]Cap- 1 '!#REF!</definedName>
    <definedName name="\D" localSheetId="13">'[1]Cap- 1 '!#REF!</definedName>
    <definedName name="\D" localSheetId="14">'[1]Cap- 1 '!#REF!</definedName>
    <definedName name="\D" localSheetId="15">'[1]Cap- 1 '!#REF!</definedName>
    <definedName name="\D" localSheetId="16">'[1]Cap- 1 '!#REF!</definedName>
    <definedName name="\D" localSheetId="18">'[1]Cap- 1 '!#REF!</definedName>
    <definedName name="\D" localSheetId="19">'[1]Cap- 1 '!#REF!</definedName>
    <definedName name="\D" localSheetId="20">'[1]Cap- 1 '!#REF!</definedName>
    <definedName name="\D" localSheetId="21">'[1]Cap- 1 '!#REF!</definedName>
    <definedName name="\D" localSheetId="2">'[1]Cap- 1 '!#REF!</definedName>
    <definedName name="\D" localSheetId="7">'[1]Cap- 1 '!#REF!</definedName>
    <definedName name="\D" localSheetId="8">'[1]Cap- 1 '!#REF!</definedName>
    <definedName name="\D">'[1]Cap- 1 '!#REF!</definedName>
    <definedName name="\E" localSheetId="11">'[1]Cap- 1 '!#REF!</definedName>
    <definedName name="\E" localSheetId="12">'[1]Cap- 1 '!#REF!</definedName>
    <definedName name="\E" localSheetId="13">'[1]Cap- 1 '!#REF!</definedName>
    <definedName name="\E" localSheetId="14">'[1]Cap- 1 '!#REF!</definedName>
    <definedName name="\E" localSheetId="15">'[1]Cap- 1 '!#REF!</definedName>
    <definedName name="\E" localSheetId="16">'[1]Cap- 1 '!#REF!</definedName>
    <definedName name="\E" localSheetId="18">'[1]Cap- 1 '!#REF!</definedName>
    <definedName name="\E" localSheetId="19">'[1]Cap- 1 '!#REF!</definedName>
    <definedName name="\E" localSheetId="20">'[1]Cap- 1 '!#REF!</definedName>
    <definedName name="\E" localSheetId="21">'[1]Cap- 1 '!#REF!</definedName>
    <definedName name="\E" localSheetId="2">'[1]Cap- 1 '!#REF!</definedName>
    <definedName name="\E" localSheetId="7">'[1]Cap- 1 '!#REF!</definedName>
    <definedName name="\E" localSheetId="8">'[1]Cap- 1 '!#REF!</definedName>
    <definedName name="\E">'[1]Cap- 1 '!#REF!</definedName>
    <definedName name="\F" localSheetId="11">'[1]Cap- 1 '!#REF!</definedName>
    <definedName name="\F" localSheetId="12">'[1]Cap- 1 '!#REF!</definedName>
    <definedName name="\F" localSheetId="13">'[1]Cap- 1 '!#REF!</definedName>
    <definedName name="\F" localSheetId="14">'[1]Cap- 1 '!#REF!</definedName>
    <definedName name="\F" localSheetId="15">'[1]Cap- 1 '!#REF!</definedName>
    <definedName name="\F" localSheetId="16">'[1]Cap- 1 '!#REF!</definedName>
    <definedName name="\F" localSheetId="18">'[1]Cap- 1 '!#REF!</definedName>
    <definedName name="\F" localSheetId="19">'[1]Cap- 1 '!#REF!</definedName>
    <definedName name="\F" localSheetId="20">'[1]Cap- 1 '!#REF!</definedName>
    <definedName name="\F" localSheetId="21">'[1]Cap- 1 '!#REF!</definedName>
    <definedName name="\F" localSheetId="2">'[1]Cap- 1 '!#REF!</definedName>
    <definedName name="\F" localSheetId="7">'[1]Cap- 1 '!#REF!</definedName>
    <definedName name="\F" localSheetId="8">'[1]Cap- 1 '!#REF!</definedName>
    <definedName name="\F">'[1]Cap- 1 '!#REF!</definedName>
    <definedName name="\K" localSheetId="11">'[1]Cap- 1 '!#REF!</definedName>
    <definedName name="\K" localSheetId="12">'[1]Cap- 1 '!#REF!</definedName>
    <definedName name="\K" localSheetId="13">'[1]Cap- 1 '!#REF!</definedName>
    <definedName name="\K" localSheetId="14">'[1]Cap- 1 '!#REF!</definedName>
    <definedName name="\K" localSheetId="15">'[1]Cap- 1 '!#REF!</definedName>
    <definedName name="\K" localSheetId="16">'[1]Cap- 1 '!#REF!</definedName>
    <definedName name="\K" localSheetId="18">'[1]Cap- 1 '!#REF!</definedName>
    <definedName name="\K" localSheetId="19">'[1]Cap- 1 '!#REF!</definedName>
    <definedName name="\K" localSheetId="20">'[1]Cap- 1 '!#REF!</definedName>
    <definedName name="\K" localSheetId="21">'[1]Cap- 1 '!#REF!</definedName>
    <definedName name="\K" localSheetId="2">'[1]Cap- 1 '!#REF!</definedName>
    <definedName name="\K" localSheetId="7">'[1]Cap- 1 '!#REF!</definedName>
    <definedName name="\K" localSheetId="8">'[1]Cap- 1 '!#REF!</definedName>
    <definedName name="\K">'[1]Cap- 1 '!#REF!</definedName>
    <definedName name="\L" localSheetId="11">'[1]Cap- 1 '!#REF!</definedName>
    <definedName name="\L" localSheetId="12">'[1]Cap- 1 '!#REF!</definedName>
    <definedName name="\L" localSheetId="13">'[1]Cap- 1 '!#REF!</definedName>
    <definedName name="\L" localSheetId="14">'[1]Cap- 1 '!#REF!</definedName>
    <definedName name="\L" localSheetId="15">'[1]Cap- 1 '!#REF!</definedName>
    <definedName name="\L" localSheetId="16">'[1]Cap- 1 '!#REF!</definedName>
    <definedName name="\L" localSheetId="18">'[1]Cap- 1 '!#REF!</definedName>
    <definedName name="\L" localSheetId="19">'[1]Cap- 1 '!#REF!</definedName>
    <definedName name="\L" localSheetId="20">'[1]Cap- 1 '!#REF!</definedName>
    <definedName name="\L" localSheetId="21">'[1]Cap- 1 '!#REF!</definedName>
    <definedName name="\L" localSheetId="2">'[1]Cap- 1 '!#REF!</definedName>
    <definedName name="\L" localSheetId="7">'[1]Cap- 1 '!#REF!</definedName>
    <definedName name="\L" localSheetId="8">'[1]Cap- 1 '!#REF!</definedName>
    <definedName name="\L">'[1]Cap- 1 '!#REF!</definedName>
    <definedName name="\Z" localSheetId="11">'[1]Cap. - 3'!#REF!</definedName>
    <definedName name="\Z" localSheetId="12">'[1]Cap. - 3'!#REF!</definedName>
    <definedName name="\Z" localSheetId="13">'[1]Cap. - 3'!#REF!</definedName>
    <definedName name="\Z" localSheetId="14">'[1]Cap. - 3'!#REF!</definedName>
    <definedName name="\Z" localSheetId="15">'[1]Cap. - 3'!#REF!</definedName>
    <definedName name="\Z" localSheetId="16">'[1]Cap. - 3'!#REF!</definedName>
    <definedName name="\Z" localSheetId="18">'[1]Cap. - 3'!#REF!</definedName>
    <definedName name="\Z" localSheetId="19">'[1]Cap. - 3'!#REF!</definedName>
    <definedName name="\Z" localSheetId="20">'[1]Cap. - 3'!#REF!</definedName>
    <definedName name="\Z" localSheetId="21">'[1]Cap. - 3'!#REF!</definedName>
    <definedName name="\Z" localSheetId="2">'[1]Cap. - 3'!#REF!</definedName>
    <definedName name="\Z" localSheetId="7">'[1]Cap. - 3'!#REF!</definedName>
    <definedName name="\Z" localSheetId="8">'[1]Cap. - 3'!#REF!</definedName>
    <definedName name="\Z">'[1]Cap. - 3'!#REF!</definedName>
    <definedName name="__123Graph_APRINCIPAL" localSheetId="11" hidden="1">[2]FOMENTO!#REF!</definedName>
    <definedName name="__123Graph_APRINCIPAL" localSheetId="12" hidden="1">[2]FOMENTO!#REF!</definedName>
    <definedName name="__123Graph_APRINCIPAL" localSheetId="13" hidden="1">[2]FOMENTO!#REF!</definedName>
    <definedName name="__123Graph_APRINCIPAL" localSheetId="14" hidden="1">[2]FOMENTO!#REF!</definedName>
    <definedName name="__123Graph_APRINCIPAL" localSheetId="15" hidden="1">[2]FOMENTO!#REF!</definedName>
    <definedName name="__123Graph_APRINCIPAL" localSheetId="16" hidden="1">[2]FOMENTO!#REF!</definedName>
    <definedName name="__123Graph_APRINCIPAL" localSheetId="18" hidden="1">[2]FOMENTO!#REF!</definedName>
    <definedName name="__123Graph_APRINCIPAL" localSheetId="19" hidden="1">[2]FOMENTO!#REF!</definedName>
    <definedName name="__123Graph_APRINCIPAL" localSheetId="20" hidden="1">[2]FOMENTO!#REF!</definedName>
    <definedName name="__123Graph_APRINCIPAL" localSheetId="21" hidden="1">[2]FOMENTO!#REF!</definedName>
    <definedName name="__123Graph_APRINCIPAL" localSheetId="2" hidden="1">[2]FOMENTO!#REF!</definedName>
    <definedName name="__123Graph_APRINCIPAL" localSheetId="7" hidden="1">[2]FOMENTO!#REF!</definedName>
    <definedName name="__123Graph_APRINCIPAL" localSheetId="8" hidden="1">[2]FOMENTO!#REF!</definedName>
    <definedName name="__123Graph_APRINCIPAL" hidden="1">[2]FOMENTO!#REF!</definedName>
    <definedName name="__123Graph_BPRINCIPAL" localSheetId="11" hidden="1">[2]FOMENTO!#REF!</definedName>
    <definedName name="__123Graph_BPRINCIPAL" localSheetId="12" hidden="1">[2]FOMENTO!#REF!</definedName>
    <definedName name="__123Graph_BPRINCIPAL" localSheetId="13" hidden="1">[2]FOMENTO!#REF!</definedName>
    <definedName name="__123Graph_BPRINCIPAL" localSheetId="14" hidden="1">[2]FOMENTO!#REF!</definedName>
    <definedName name="__123Graph_BPRINCIPAL" localSheetId="15" hidden="1">[2]FOMENTO!#REF!</definedName>
    <definedName name="__123Graph_BPRINCIPAL" localSheetId="16" hidden="1">[2]FOMENTO!#REF!</definedName>
    <definedName name="__123Graph_BPRINCIPAL" localSheetId="18" hidden="1">[2]FOMENTO!#REF!</definedName>
    <definedName name="__123Graph_BPRINCIPAL" localSheetId="19" hidden="1">[2]FOMENTO!#REF!</definedName>
    <definedName name="__123Graph_BPRINCIPAL" localSheetId="20" hidden="1">[2]FOMENTO!#REF!</definedName>
    <definedName name="__123Graph_BPRINCIPAL" localSheetId="21" hidden="1">[2]FOMENTO!#REF!</definedName>
    <definedName name="__123Graph_BPRINCIPAL" localSheetId="2" hidden="1">[2]FOMENTO!#REF!</definedName>
    <definedName name="__123Graph_BPRINCIPAL" localSheetId="7" hidden="1">[2]FOMENTO!#REF!</definedName>
    <definedName name="__123Graph_BPRINCIPAL" localSheetId="8" hidden="1">[2]FOMENTO!#REF!</definedName>
    <definedName name="__123Graph_BPRINCIPAL" hidden="1">[2]FOMENTO!#REF!</definedName>
    <definedName name="_PGE2011" localSheetId="11">#REF!</definedName>
    <definedName name="_PGE2011" localSheetId="12">#REF!</definedName>
    <definedName name="_PGE2011" localSheetId="13">#REF!</definedName>
    <definedName name="_PGE2011" localSheetId="14">#REF!</definedName>
    <definedName name="_PGE2011" localSheetId="15">#REF!</definedName>
    <definedName name="_PGE2011" localSheetId="16">#REF!</definedName>
    <definedName name="_PGE2011" localSheetId="18">#REF!</definedName>
    <definedName name="_PGE2011" localSheetId="19">#REF!</definedName>
    <definedName name="_PGE2011" localSheetId="20">#REF!</definedName>
    <definedName name="_PGE2011" localSheetId="21">#REF!</definedName>
    <definedName name="_PGE2011" localSheetId="2">#REF!</definedName>
    <definedName name="_PGE2011" localSheetId="7">#REF!</definedName>
    <definedName name="_PGE2011" localSheetId="8">#REF!</definedName>
    <definedName name="_PGE2011">#REF!</definedName>
    <definedName name="_Regression_Out" localSheetId="11" hidden="1">[3]Hoja1!#REF!</definedName>
    <definedName name="_Regression_Out" localSheetId="12" hidden="1">[3]Hoja1!#REF!</definedName>
    <definedName name="_Regression_Out" localSheetId="13" hidden="1">[3]Hoja1!#REF!</definedName>
    <definedName name="_Regression_Out" localSheetId="14" hidden="1">[3]Hoja1!#REF!</definedName>
    <definedName name="_Regression_Out" localSheetId="15" hidden="1">[3]Hoja1!#REF!</definedName>
    <definedName name="_Regression_Out" localSheetId="16" hidden="1">[3]Hoja1!#REF!</definedName>
    <definedName name="_Regression_Out" localSheetId="18" hidden="1">[3]Hoja1!#REF!</definedName>
    <definedName name="_Regression_Out" localSheetId="19" hidden="1">[3]Hoja1!#REF!</definedName>
    <definedName name="_Regression_Out" localSheetId="20" hidden="1">[3]Hoja1!#REF!</definedName>
    <definedName name="_Regression_Out" localSheetId="21" hidden="1">[3]Hoja1!#REF!</definedName>
    <definedName name="_Regression_Out" localSheetId="2" hidden="1">[3]Hoja1!#REF!</definedName>
    <definedName name="_Regression_Out" localSheetId="7" hidden="1">[3]Hoja1!#REF!</definedName>
    <definedName name="_Regression_Out" localSheetId="8" hidden="1">[3]Hoja1!#REF!</definedName>
    <definedName name="_Regression_Out" hidden="1">[3]Hoja1!#REF!</definedName>
    <definedName name="_SIM2" localSheetId="11">[4]PENSION!#REF!</definedName>
    <definedName name="_SIM2" localSheetId="12">[4]PENSION!#REF!</definedName>
    <definedName name="_SIM2" localSheetId="13">[4]PENSION!#REF!</definedName>
    <definedName name="_SIM2" localSheetId="14">[4]PENSION!#REF!</definedName>
    <definedName name="_SIM2" localSheetId="15">[4]PENSION!#REF!</definedName>
    <definedName name="_SIM2" localSheetId="16">[4]PENSION!#REF!</definedName>
    <definedName name="_SIM2" localSheetId="18">[4]PENSION!#REF!</definedName>
    <definedName name="_SIM2" localSheetId="19">[4]PENSION!#REF!</definedName>
    <definedName name="_SIM2" localSheetId="20">[4]PENSION!#REF!</definedName>
    <definedName name="_SIM2" localSheetId="21">[4]PENSION!#REF!</definedName>
    <definedName name="_SIM2" localSheetId="2">[5]PENSION!#REF!</definedName>
    <definedName name="_SIM2" localSheetId="7">[5]PENSION!#REF!</definedName>
    <definedName name="_SIM2" localSheetId="8">[5]PENSION!#REF!</definedName>
    <definedName name="_SIM2">[4]PENSION!#REF!</definedName>
    <definedName name="_TCI1" localSheetId="11">[4]PENSION!#REF!</definedName>
    <definedName name="_TCI1" localSheetId="12">[4]PENSION!#REF!</definedName>
    <definedName name="_TCI1" localSheetId="13">[4]PENSION!#REF!</definedName>
    <definedName name="_TCI1" localSheetId="14">[4]PENSION!#REF!</definedName>
    <definedName name="_TCI1" localSheetId="15">[4]PENSION!#REF!</definedName>
    <definedName name="_TCI1" localSheetId="16">[4]PENSION!#REF!</definedName>
    <definedName name="_TCI1" localSheetId="18">[4]PENSION!#REF!</definedName>
    <definedName name="_TCI1" localSheetId="19">[4]PENSION!#REF!</definedName>
    <definedName name="_TCI1" localSheetId="20">[4]PENSION!#REF!</definedName>
    <definedName name="_TCI1" localSheetId="21">[4]PENSION!#REF!</definedName>
    <definedName name="_TCI1" localSheetId="2">[5]PENSION!#REF!</definedName>
    <definedName name="_TCI1" localSheetId="7">[5]PENSION!#REF!</definedName>
    <definedName name="_TCI1" localSheetId="8">[5]PENSION!#REF!</definedName>
    <definedName name="_TCI1">[4]PENSION!#REF!</definedName>
    <definedName name="_TCI2" localSheetId="11">[4]PENSION!#REF!</definedName>
    <definedName name="_TCI2" localSheetId="12">[4]PENSION!#REF!</definedName>
    <definedName name="_TCI2" localSheetId="13">[4]PENSION!#REF!</definedName>
    <definedName name="_TCI2" localSheetId="14">[4]PENSION!#REF!</definedName>
    <definedName name="_TCI2" localSheetId="15">[4]PENSION!#REF!</definedName>
    <definedName name="_TCI2" localSheetId="16">[4]PENSION!#REF!</definedName>
    <definedName name="_TCI2" localSheetId="18">[4]PENSION!#REF!</definedName>
    <definedName name="_TCI2" localSheetId="19">[4]PENSION!#REF!</definedName>
    <definedName name="_TCI2" localSheetId="20">[4]PENSION!#REF!</definedName>
    <definedName name="_TCI2" localSheetId="21">[4]PENSION!#REF!</definedName>
    <definedName name="_TCI2" localSheetId="2">[5]PENSION!#REF!</definedName>
    <definedName name="_TCI2" localSheetId="7">[5]PENSION!#REF!</definedName>
    <definedName name="_TCI2" localSheetId="8">[5]PENSION!#REF!</definedName>
    <definedName name="_TCI2">[4]PENSION!#REF!</definedName>
    <definedName name="_Z" localSheetId="11">'[1]Cap. - 3'!#REF!</definedName>
    <definedName name="_Z" localSheetId="12">'[1]Cap. - 3'!#REF!</definedName>
    <definedName name="_Z" localSheetId="13">'[1]Cap. - 3'!#REF!</definedName>
    <definedName name="_Z" localSheetId="14">'[1]Cap. - 3'!#REF!</definedName>
    <definedName name="_Z" localSheetId="15">'[1]Cap. - 3'!#REF!</definedName>
    <definedName name="_Z" localSheetId="16">'[1]Cap. - 3'!#REF!</definedName>
    <definedName name="_Z" localSheetId="18">'[1]Cap. - 3'!#REF!</definedName>
    <definedName name="_Z" localSheetId="19">'[1]Cap. - 3'!#REF!</definedName>
    <definedName name="_Z" localSheetId="20">'[1]Cap. - 3'!#REF!</definedName>
    <definedName name="_Z" localSheetId="21">'[1]Cap. - 3'!#REF!</definedName>
    <definedName name="_Z" localSheetId="2">'[1]Cap. - 3'!#REF!</definedName>
    <definedName name="_Z" localSheetId="7">'[1]Cap. - 3'!#REF!</definedName>
    <definedName name="_Z" localSheetId="8">'[1]Cap. - 3'!#REF!</definedName>
    <definedName name="_Z">'[1]Cap. - 3'!#REF!</definedName>
    <definedName name="Ambito">[6]claves!$G$3:$G$4</definedName>
    <definedName name="AÑO" localSheetId="11">[4]PENSION!#REF!</definedName>
    <definedName name="AÑO" localSheetId="12">[4]PENSION!#REF!</definedName>
    <definedName name="AÑO" localSheetId="13">[4]PENSION!#REF!</definedName>
    <definedName name="AÑO" localSheetId="14">[4]PENSION!#REF!</definedName>
    <definedName name="AÑO" localSheetId="15">[4]PENSION!#REF!</definedName>
    <definedName name="AÑO" localSheetId="16">[4]PENSION!#REF!</definedName>
    <definedName name="AÑO" localSheetId="18">[4]PENSION!#REF!</definedName>
    <definedName name="AÑO" localSheetId="19">[4]PENSION!#REF!</definedName>
    <definedName name="AÑO" localSheetId="20">[4]PENSION!#REF!</definedName>
    <definedName name="AÑO" localSheetId="21">[4]PENSION!#REF!</definedName>
    <definedName name="AÑO" localSheetId="2">[5]PENSION!#REF!</definedName>
    <definedName name="AÑO" localSheetId="7">[5]PENSION!#REF!</definedName>
    <definedName name="AÑO" localSheetId="8">[5]PENSION!#REF!</definedName>
    <definedName name="AÑO">[4]PENSION!#REF!</definedName>
    <definedName name="_xlnm.Extract" localSheetId="11">'[1]Cap- 1 '!#REF!</definedName>
    <definedName name="_xlnm.Extract" localSheetId="12">'[1]Cap- 1 '!#REF!</definedName>
    <definedName name="_xlnm.Extract" localSheetId="13">'[1]Cap- 1 '!#REF!</definedName>
    <definedName name="_xlnm.Extract" localSheetId="14">'[1]Cap- 1 '!#REF!</definedName>
    <definedName name="_xlnm.Extract" localSheetId="15">'[1]Cap- 1 '!#REF!</definedName>
    <definedName name="_xlnm.Extract" localSheetId="16">'[1]Cap- 1 '!#REF!</definedName>
    <definedName name="_xlnm.Extract" localSheetId="18">'[1]Cap- 1 '!#REF!</definedName>
    <definedName name="_xlnm.Extract" localSheetId="19">'[1]Cap- 1 '!#REF!</definedName>
    <definedName name="_xlnm.Extract" localSheetId="20">'[1]Cap- 1 '!#REF!</definedName>
    <definedName name="_xlnm.Extract" localSheetId="21">'[1]Cap- 1 '!#REF!</definedName>
    <definedName name="_xlnm.Extract" localSheetId="2">'[1]Cap- 1 '!#REF!</definedName>
    <definedName name="_xlnm.Extract" localSheetId="7">'[1]Cap- 1 '!#REF!</definedName>
    <definedName name="_xlnm.Extract" localSheetId="8">'[1]Cap- 1 '!#REF!</definedName>
    <definedName name="_xlnm.Extract">'[1]Cap- 1 '!#REF!</definedName>
    <definedName name="_xlnm.Print_Area" localSheetId="11">#REF!</definedName>
    <definedName name="_xlnm.Print_Area" localSheetId="12">#REF!</definedName>
    <definedName name="_xlnm.Print_Area" localSheetId="13">#REF!</definedName>
    <definedName name="_xlnm.Print_Area" localSheetId="14">#REF!</definedName>
    <definedName name="_xlnm.Print_Area" localSheetId="15">#REF!</definedName>
    <definedName name="_xlnm.Print_Area" localSheetId="16">#REF!</definedName>
    <definedName name="_xlnm.Print_Area" localSheetId="18">#REF!</definedName>
    <definedName name="_xlnm.Print_Area" localSheetId="19">#REF!</definedName>
    <definedName name="_xlnm.Print_Area" localSheetId="20">#REF!</definedName>
    <definedName name="_xlnm.Print_Area" localSheetId="21">#REF!</definedName>
    <definedName name="_xlnm.Print_Area" localSheetId="2">'2. Guarantees'!#REF!</definedName>
    <definedName name="_xlnm.Print_Area" localSheetId="4">'4a- Education-health-employment'!$A$1:$G$13</definedName>
    <definedName name="_xlnm.Print_Area" localSheetId="7">'6. State Measures and Social Se'!$B$2:$H$22</definedName>
    <definedName name="_xlnm.Print_Area" localSheetId="8">#REF!</definedName>
    <definedName name="_xlnm.Print_Area">#REF!</definedName>
    <definedName name="ASY" hidden="1">{"Dif tabajo",#N/A,FALSE,"C. mobiliario";"Difi mobiliario",#N/A,FALSE,"C. mobiliario"}</definedName>
    <definedName name="autonomia" localSheetId="11">#REF!</definedName>
    <definedName name="autonomia" localSheetId="12">#REF!</definedName>
    <definedName name="autonomia" localSheetId="13">#REF!</definedName>
    <definedName name="autonomia" localSheetId="14">#REF!</definedName>
    <definedName name="autonomia" localSheetId="15">#REF!</definedName>
    <definedName name="autonomia" localSheetId="16">#REF!</definedName>
    <definedName name="autonomia" localSheetId="18">#REF!</definedName>
    <definedName name="autonomia" localSheetId="19">#REF!</definedName>
    <definedName name="autonomia" localSheetId="20">#REF!</definedName>
    <definedName name="autonomia" localSheetId="21">#REF!</definedName>
    <definedName name="autonomia" localSheetId="2">#REF!</definedName>
    <definedName name="autonomia" localSheetId="7">#REF!</definedName>
    <definedName name="autonomia" localSheetId="8">#REF!</definedName>
    <definedName name="autonomia">#REF!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5">#REF!</definedName>
    <definedName name="_xlnm.Database" localSheetId="16">#REF!</definedName>
    <definedName name="_xlnm.Database" localSheetId="18">#REF!</definedName>
    <definedName name="_xlnm.Database" localSheetId="19">#REF!</definedName>
    <definedName name="_xlnm.Database" localSheetId="20">#REF!</definedName>
    <definedName name="_xlnm.Database" localSheetId="21">#REF!</definedName>
    <definedName name="_xlnm.Database" localSheetId="2">#REF!</definedName>
    <definedName name="_xlnm.Database" localSheetId="7">#REF!</definedName>
    <definedName name="_xlnm.Database" localSheetId="8">#REF!</definedName>
    <definedName name="_xlnm.Database">#REF!</definedName>
    <definedName name="Capítulo__Ingresos">[7]Claves!$AF$2:$AF$10</definedName>
    <definedName name="copiar" localSheetId="11">#REF!</definedName>
    <definedName name="copiar" localSheetId="12">#REF!</definedName>
    <definedName name="copiar" localSheetId="13">#REF!</definedName>
    <definedName name="copiar" localSheetId="14">#REF!</definedName>
    <definedName name="copiar" localSheetId="15">#REF!</definedName>
    <definedName name="copiar" localSheetId="16">#REF!</definedName>
    <definedName name="copiar" localSheetId="18">#REF!</definedName>
    <definedName name="copiar" localSheetId="19">#REF!</definedName>
    <definedName name="copiar" localSheetId="20">#REF!</definedName>
    <definedName name="copiar" localSheetId="21">#REF!</definedName>
    <definedName name="copiar" localSheetId="2">#REF!</definedName>
    <definedName name="copiar" localSheetId="7">#REF!</definedName>
    <definedName name="copiar" localSheetId="8">#REF!</definedName>
    <definedName name="copiar">#REF!</definedName>
    <definedName name="copiar2" localSheetId="11">#REF!</definedName>
    <definedName name="copiar2" localSheetId="12">#REF!</definedName>
    <definedName name="copiar2" localSheetId="13">#REF!</definedName>
    <definedName name="copiar2" localSheetId="14">#REF!</definedName>
    <definedName name="copiar2" localSheetId="15">#REF!</definedName>
    <definedName name="copiar2" localSheetId="16">#REF!</definedName>
    <definedName name="copiar2" localSheetId="18">#REF!</definedName>
    <definedName name="copiar2" localSheetId="19">#REF!</definedName>
    <definedName name="copiar2" localSheetId="20">#REF!</definedName>
    <definedName name="copiar2" localSheetId="21">#REF!</definedName>
    <definedName name="copiar2" localSheetId="2">#REF!</definedName>
    <definedName name="copiar2" localSheetId="7">#REF!</definedName>
    <definedName name="copiar2" localSheetId="8">#REF!</definedName>
    <definedName name="copiar2">#REF!</definedName>
    <definedName name="CUADRO7" localSheetId="11">[4]PENSION!#REF!</definedName>
    <definedName name="CUADRO7" localSheetId="12">[4]PENSION!#REF!</definedName>
    <definedName name="CUADRO7" localSheetId="13">[4]PENSION!#REF!</definedName>
    <definedName name="CUADRO7" localSheetId="14">[4]PENSION!#REF!</definedName>
    <definedName name="CUADRO7" localSheetId="15">[4]PENSION!#REF!</definedName>
    <definedName name="CUADRO7" localSheetId="16">[4]PENSION!#REF!</definedName>
    <definedName name="CUADRO7" localSheetId="18">[4]PENSION!#REF!</definedName>
    <definedName name="CUADRO7" localSheetId="19">[4]PENSION!#REF!</definedName>
    <definedName name="CUADRO7" localSheetId="20">[4]PENSION!#REF!</definedName>
    <definedName name="CUADRO7" localSheetId="21">[4]PENSION!#REF!</definedName>
    <definedName name="CUADRO7" localSheetId="2">[5]PENSION!#REF!</definedName>
    <definedName name="CUADRO7" localSheetId="7">[5]PENSION!#REF!</definedName>
    <definedName name="CUADRO7" localSheetId="8">[5]PENSION!#REF!</definedName>
    <definedName name="CUADRO7">[4]PENSION!#REF!</definedName>
    <definedName name="CUADRO8" localSheetId="11">[4]PENSION!#REF!</definedName>
    <definedName name="CUADRO8" localSheetId="12">[4]PENSION!#REF!</definedName>
    <definedName name="CUADRO8" localSheetId="13">[4]PENSION!#REF!</definedName>
    <definedName name="CUADRO8" localSheetId="14">[4]PENSION!#REF!</definedName>
    <definedName name="CUADRO8" localSheetId="15">[4]PENSION!#REF!</definedName>
    <definedName name="CUADRO8" localSheetId="16">[4]PENSION!#REF!</definedName>
    <definedName name="CUADRO8" localSheetId="18">[4]PENSION!#REF!</definedName>
    <definedName name="CUADRO8" localSheetId="19">[4]PENSION!#REF!</definedName>
    <definedName name="CUADRO8" localSheetId="20">[4]PENSION!#REF!</definedName>
    <definedName name="CUADRO8" localSheetId="21">[4]PENSION!#REF!</definedName>
    <definedName name="CUADRO8" localSheetId="2">[5]PENSION!#REF!</definedName>
    <definedName name="CUADRO8" localSheetId="7">[5]PENSION!#REF!</definedName>
    <definedName name="CUADRO8" localSheetId="8">[5]PENSION!#REF!</definedName>
    <definedName name="CUADRO8">[4]PENSION!#REF!</definedName>
    <definedName name="czv" localSheetId="11">[8]Indice!#REF!</definedName>
    <definedName name="czv" localSheetId="12">[8]Indice!#REF!</definedName>
    <definedName name="czv" localSheetId="13">[8]Indice!#REF!</definedName>
    <definedName name="czv" localSheetId="14">[8]Indice!#REF!</definedName>
    <definedName name="czv" localSheetId="15">[8]Indice!#REF!</definedName>
    <definedName name="czv" localSheetId="16">[8]Indice!#REF!</definedName>
    <definedName name="czv" localSheetId="18">[8]Indice!#REF!</definedName>
    <definedName name="czv" localSheetId="19">[8]Indice!#REF!</definedName>
    <definedName name="czv" localSheetId="20">[8]Indice!#REF!</definedName>
    <definedName name="czv" localSheetId="21">[8]Indice!#REF!</definedName>
    <definedName name="czv" localSheetId="2">[8]Indice!#REF!</definedName>
    <definedName name="czv" localSheetId="7">[8]Indice!#REF!</definedName>
    <definedName name="czv" localSheetId="8">[8]Indice!#REF!</definedName>
    <definedName name="czv">[8]Indice!#REF!</definedName>
    <definedName name="d" localSheetId="11" hidden="1">[3]Hoja1!#REF!</definedName>
    <definedName name="d" localSheetId="12" hidden="1">[3]Hoja1!#REF!</definedName>
    <definedName name="d" localSheetId="13" hidden="1">[3]Hoja1!#REF!</definedName>
    <definedName name="d" localSheetId="14" hidden="1">[3]Hoja1!#REF!</definedName>
    <definedName name="d" localSheetId="15" hidden="1">[3]Hoja1!#REF!</definedName>
    <definedName name="d" localSheetId="16" hidden="1">[3]Hoja1!#REF!</definedName>
    <definedName name="d" localSheetId="18" hidden="1">[3]Hoja1!#REF!</definedName>
    <definedName name="d" localSheetId="19" hidden="1">[3]Hoja1!#REF!</definedName>
    <definedName name="d" localSheetId="20" hidden="1">[3]Hoja1!#REF!</definedName>
    <definedName name="d" localSheetId="21" hidden="1">[3]Hoja1!#REF!</definedName>
    <definedName name="d" localSheetId="7" hidden="1">[3]Hoja1!#REF!</definedName>
    <definedName name="d" localSheetId="8" hidden="1">[3]Hoja1!#REF!</definedName>
    <definedName name="d" hidden="1">[3]Hoja1!#REF!</definedName>
    <definedName name="dd" localSheetId="11" hidden="1">[9]FOMENTO!#REF!</definedName>
    <definedName name="dd" localSheetId="12" hidden="1">[9]FOMENTO!#REF!</definedName>
    <definedName name="dd" localSheetId="13" hidden="1">[9]FOMENTO!#REF!</definedName>
    <definedName name="dd" localSheetId="14" hidden="1">[9]FOMENTO!#REF!</definedName>
    <definedName name="dd" localSheetId="15" hidden="1">[9]FOMENTO!#REF!</definedName>
    <definedName name="dd" localSheetId="16" hidden="1">[9]FOMENTO!#REF!</definedName>
    <definedName name="dd" localSheetId="18" hidden="1">[9]FOMENTO!#REF!</definedName>
    <definedName name="dd" localSheetId="19" hidden="1">[9]FOMENTO!#REF!</definedName>
    <definedName name="dd" localSheetId="20" hidden="1">[9]FOMENTO!#REF!</definedName>
    <definedName name="dd" localSheetId="21" hidden="1">[9]FOMENTO!#REF!</definedName>
    <definedName name="dd" hidden="1">[9]FOMENTO!#REF!</definedName>
    <definedName name="dddddf" localSheetId="7">'[10]cuadro 2.3'!$B$1:$W$57</definedName>
    <definedName name="dddddf">'[10]cuadro 2.3'!$B$1:$W$57</definedName>
    <definedName name="delegacion" localSheetId="11">#REF!</definedName>
    <definedName name="delegacion" localSheetId="12">#REF!</definedName>
    <definedName name="delegacion" localSheetId="13">#REF!</definedName>
    <definedName name="delegacion" localSheetId="14">#REF!</definedName>
    <definedName name="delegacion" localSheetId="15">#REF!</definedName>
    <definedName name="delegacion" localSheetId="16">#REF!</definedName>
    <definedName name="delegacion" localSheetId="18">#REF!</definedName>
    <definedName name="delegacion" localSheetId="19">#REF!</definedName>
    <definedName name="delegacion" localSheetId="20">#REF!</definedName>
    <definedName name="delegacion" localSheetId="21">#REF!</definedName>
    <definedName name="delegacion" localSheetId="2">#REF!</definedName>
    <definedName name="delegacion" localSheetId="7">#REF!</definedName>
    <definedName name="delegacion" localSheetId="8">#REF!</definedName>
    <definedName name="delegacion">#REF!</definedName>
    <definedName name="EFSUST" localSheetId="11">[4]PENSION!#REF!</definedName>
    <definedName name="EFSUST" localSheetId="12">[4]PENSION!#REF!</definedName>
    <definedName name="EFSUST" localSheetId="13">[4]PENSION!#REF!</definedName>
    <definedName name="EFSUST" localSheetId="14">[4]PENSION!#REF!</definedName>
    <definedName name="EFSUST" localSheetId="15">[4]PENSION!#REF!</definedName>
    <definedName name="EFSUST" localSheetId="16">[4]PENSION!#REF!</definedName>
    <definedName name="EFSUST" localSheetId="18">[4]PENSION!#REF!</definedName>
    <definedName name="EFSUST" localSheetId="19">[4]PENSION!#REF!</definedName>
    <definedName name="EFSUST" localSheetId="20">[4]PENSION!#REF!</definedName>
    <definedName name="EFSUST" localSheetId="21">[4]PENSION!#REF!</definedName>
    <definedName name="EFSUST" localSheetId="2">[5]PENSION!#REF!</definedName>
    <definedName name="EFSUST" localSheetId="7">[5]PENSION!#REF!</definedName>
    <definedName name="EFSUST" localSheetId="8">[5]PENSION!#REF!</definedName>
    <definedName name="EFSUST">[4]PENSION!#REF!</definedName>
    <definedName name="EnPpto">[6]claves!$F$3:$F$4</definedName>
    <definedName name="est2d99" localSheetId="11">#REF!</definedName>
    <definedName name="est2d99" localSheetId="12">#REF!</definedName>
    <definedName name="est2d99" localSheetId="13">#REF!</definedName>
    <definedName name="est2d99" localSheetId="14">#REF!</definedName>
    <definedName name="est2d99" localSheetId="15">#REF!</definedName>
    <definedName name="est2d99" localSheetId="16">#REF!</definedName>
    <definedName name="est2d99" localSheetId="18">#REF!</definedName>
    <definedName name="est2d99" localSheetId="19">#REF!</definedName>
    <definedName name="est2d99" localSheetId="20">#REF!</definedName>
    <definedName name="est2d99" localSheetId="21">#REF!</definedName>
    <definedName name="est2d99" localSheetId="2">#REF!</definedName>
    <definedName name="est2d99" localSheetId="7">#REF!</definedName>
    <definedName name="est2d99" localSheetId="8">#REF!</definedName>
    <definedName name="est2d99">#REF!</definedName>
    <definedName name="est2dap" localSheetId="11">#REF!</definedName>
    <definedName name="est2dap" localSheetId="12">#REF!</definedName>
    <definedName name="est2dap" localSheetId="13">#REF!</definedName>
    <definedName name="est2dap" localSheetId="14">#REF!</definedName>
    <definedName name="est2dap" localSheetId="15">#REF!</definedName>
    <definedName name="est2dap" localSheetId="16">#REF!</definedName>
    <definedName name="est2dap" localSheetId="18">#REF!</definedName>
    <definedName name="est2dap" localSheetId="19">#REF!</definedName>
    <definedName name="est2dap" localSheetId="20">#REF!</definedName>
    <definedName name="est2dap" localSheetId="21">#REF!</definedName>
    <definedName name="est2dap" localSheetId="2">#REF!</definedName>
    <definedName name="est2dap" localSheetId="7">#REF!</definedName>
    <definedName name="est2dap" localSheetId="8">#REF!</definedName>
    <definedName name="est2dap">#REF!</definedName>
    <definedName name="est2i99" localSheetId="11">#REF!</definedName>
    <definedName name="est2i99" localSheetId="12">#REF!</definedName>
    <definedName name="est2i99" localSheetId="13">#REF!</definedName>
    <definedName name="est2i99" localSheetId="14">#REF!</definedName>
    <definedName name="est2i99" localSheetId="15">#REF!</definedName>
    <definedName name="est2i99" localSheetId="16">#REF!</definedName>
    <definedName name="est2i99" localSheetId="18">#REF!</definedName>
    <definedName name="est2i99" localSheetId="19">#REF!</definedName>
    <definedName name="est2i99" localSheetId="20">#REF!</definedName>
    <definedName name="est2i99" localSheetId="21">#REF!</definedName>
    <definedName name="est2i99" localSheetId="2">#REF!</definedName>
    <definedName name="est2i99" localSheetId="7">#REF!</definedName>
    <definedName name="est2i99" localSheetId="8">#REF!</definedName>
    <definedName name="est2i99">#REF!</definedName>
    <definedName name="Fechaaño">[6]claves!$D$3:$D$13</definedName>
    <definedName name="Fechames">[6]claves!$C$3:$C$14</definedName>
    <definedName name="G_Capitulo">[11]claves!$A$3:$A$11</definedName>
    <definedName name="G_IInuevo">[7]Claves!$W$2:$W$8</definedName>
    <definedName name="G_Inuevo">[7]Claves!$V$2:$V$8</definedName>
    <definedName name="G_IVnuevo">[7]Claves!$Y$2:$Y$9</definedName>
    <definedName name="GGG" localSheetId="7">'[10]cuadro 2.3'!$B$1:$W$57</definedName>
    <definedName name="GGG">'[10]cuadro 2.3'!$B$1:$W$57</definedName>
    <definedName name="GGGG" localSheetId="7">'[10]cuadro 2.3'!$B$1:$W$57</definedName>
    <definedName name="GGGG">'[10]cuadro 2.3'!$B$1:$W$57</definedName>
    <definedName name="I_Capitulo">[6]claves!$B$3:$B$11</definedName>
    <definedName name="I_G_Capitulo">[11]claves!$AQ$3:$AQ$18</definedName>
    <definedName name="I_IInuevo">[7]Claves!$AH$2:$AH$8</definedName>
    <definedName name="kl" localSheetId="13">'[1]Cap. - 3'!#REF!</definedName>
    <definedName name="kl" localSheetId="14">'[1]Cap. - 3'!#REF!</definedName>
    <definedName name="kl" localSheetId="15">'[1]Cap. - 3'!#REF!</definedName>
    <definedName name="kl" localSheetId="16">'[1]Cap. - 3'!#REF!</definedName>
    <definedName name="kl" localSheetId="18">'[1]Cap. - 3'!#REF!</definedName>
    <definedName name="kl" localSheetId="19">'[1]Cap. - 3'!#REF!</definedName>
    <definedName name="kl" localSheetId="20">'[1]Cap. - 3'!#REF!</definedName>
    <definedName name="kl" localSheetId="21">'[1]Cap. - 3'!#REF!</definedName>
    <definedName name="kl">'[1]Cap. - 3'!#REF!</definedName>
    <definedName name="Materia">[6]claves!$J$3:$J$7</definedName>
    <definedName name="Medidas_I_G">[11]claves!$AO$3:$AO$4</definedName>
    <definedName name="Modific_I32a">[11]claves!$AR$3:$AR$5</definedName>
    <definedName name="ñ" localSheetId="11">'[1]Cap- 1 '!#REF!</definedName>
    <definedName name="ñ" localSheetId="12">'[1]Cap- 1 '!#REF!</definedName>
    <definedName name="ñ" localSheetId="13">'[1]Cap- 1 '!#REF!</definedName>
    <definedName name="ñ" localSheetId="14">'[1]Cap- 1 '!#REF!</definedName>
    <definedName name="ñ" localSheetId="15">'[1]Cap- 1 '!#REF!</definedName>
    <definedName name="ñ" localSheetId="16">'[1]Cap- 1 '!#REF!</definedName>
    <definedName name="ñ" localSheetId="18">'[1]Cap- 1 '!#REF!</definedName>
    <definedName name="ñ" localSheetId="19">'[1]Cap- 1 '!#REF!</definedName>
    <definedName name="ñ" localSheetId="20">'[1]Cap- 1 '!#REF!</definedName>
    <definedName name="ñ" localSheetId="21">'[1]Cap- 1 '!#REF!</definedName>
    <definedName name="ñ" localSheetId="2">'[1]Cap- 1 '!#REF!</definedName>
    <definedName name="ñ" localSheetId="7">'[1]Cap- 1 '!#REF!</definedName>
    <definedName name="ñ" localSheetId="8">'[1]Cap- 1 '!#REF!</definedName>
    <definedName name="ñ">'[1]Cap- 1 '!#REF!</definedName>
    <definedName name="OneOff">[6]claves!$I$3:$I$4</definedName>
    <definedName name="Origen">[6]claves!$E$3:$E$5</definedName>
    <definedName name="PE_CN_T" localSheetId="11">[4]PENSION!#REF!</definedName>
    <definedName name="PE_CN_T" localSheetId="12">[4]PENSION!#REF!</definedName>
    <definedName name="PE_CN_T" localSheetId="13">[4]PENSION!#REF!</definedName>
    <definedName name="PE_CN_T" localSheetId="14">[4]PENSION!#REF!</definedName>
    <definedName name="PE_CN_T" localSheetId="15">[4]PENSION!#REF!</definedName>
    <definedName name="PE_CN_T" localSheetId="16">[4]PENSION!#REF!</definedName>
    <definedName name="PE_CN_T" localSheetId="18">[4]PENSION!#REF!</definedName>
    <definedName name="PE_CN_T" localSheetId="19">[4]PENSION!#REF!</definedName>
    <definedName name="PE_CN_T" localSheetId="20">[4]PENSION!#REF!</definedName>
    <definedName name="PE_CN_T" localSheetId="21">[4]PENSION!#REF!</definedName>
    <definedName name="PE_CN_T" localSheetId="2">[5]PENSION!#REF!</definedName>
    <definedName name="PE_CN_T" localSheetId="7">[5]PENSION!#REF!</definedName>
    <definedName name="PE_CN_T" localSheetId="8">[5]PENSION!#REF!</definedName>
    <definedName name="PE_CN_T">[4]PENSION!#REF!</definedName>
    <definedName name="Ppto">[7]Claves!$N$2:$N$3</definedName>
    <definedName name="REC" localSheetId="8">'[12]c4.3.1'!$A$1:$C$21</definedName>
    <definedName name="REC">'[12]c4.3.1'!$A$1:$C$21</definedName>
    <definedName name="RESULT" localSheetId="11">[4]PENSION!#REF!</definedName>
    <definedName name="RESULT" localSheetId="12">[4]PENSION!#REF!</definedName>
    <definedName name="RESULT" localSheetId="13">[4]PENSION!#REF!</definedName>
    <definedName name="RESULT" localSheetId="14">[4]PENSION!#REF!</definedName>
    <definedName name="RESULT" localSheetId="15">[4]PENSION!#REF!</definedName>
    <definedName name="RESULT" localSheetId="16">[4]PENSION!#REF!</definedName>
    <definedName name="RESULT" localSheetId="18">[4]PENSION!#REF!</definedName>
    <definedName name="RESULT" localSheetId="19">[4]PENSION!#REF!</definedName>
    <definedName name="RESULT" localSheetId="20">[4]PENSION!#REF!</definedName>
    <definedName name="RESULT" localSheetId="21">[4]PENSION!#REF!</definedName>
    <definedName name="RESULT" localSheetId="2">[5]PENSION!#REF!</definedName>
    <definedName name="RESULT" localSheetId="7">[5]PENSION!#REF!</definedName>
    <definedName name="RESULT" localSheetId="8">[5]PENSION!#REF!</definedName>
    <definedName name="RESULT">[4]PENSION!#REF!</definedName>
    <definedName name="Resumen" localSheetId="11">[4]PENSION!#REF!</definedName>
    <definedName name="Resumen" localSheetId="12">[4]PENSION!#REF!</definedName>
    <definedName name="Resumen" localSheetId="13">[4]PENSION!#REF!</definedName>
    <definedName name="Resumen" localSheetId="14">[4]PENSION!#REF!</definedName>
    <definedName name="Resumen" localSheetId="15">[4]PENSION!#REF!</definedName>
    <definedName name="Resumen" localSheetId="16">[4]PENSION!#REF!</definedName>
    <definedName name="Resumen" localSheetId="18">[4]PENSION!#REF!</definedName>
    <definedName name="Resumen" localSheetId="19">[4]PENSION!#REF!</definedName>
    <definedName name="Resumen" localSheetId="20">[4]PENSION!#REF!</definedName>
    <definedName name="Resumen" localSheetId="21">[4]PENSION!#REF!</definedName>
    <definedName name="Resumen" localSheetId="2">[5]PENSION!#REF!</definedName>
    <definedName name="Resumen" localSheetId="7">[5]PENSION!#REF!</definedName>
    <definedName name="Resumen" localSheetId="8">[5]PENSION!#REF!</definedName>
    <definedName name="Resumen">[4]PENSION!#REF!</definedName>
    <definedName name="s" localSheetId="11" hidden="1">[2]FOMENTO!#REF!</definedName>
    <definedName name="s" localSheetId="12" hidden="1">[2]FOMENTO!#REF!</definedName>
    <definedName name="s" localSheetId="13" hidden="1">[2]FOMENTO!#REF!</definedName>
    <definedName name="s" localSheetId="14" hidden="1">[2]FOMENTO!#REF!</definedName>
    <definedName name="s" localSheetId="15" hidden="1">[2]FOMENTO!#REF!</definedName>
    <definedName name="s" localSheetId="16" hidden="1">[2]FOMENTO!#REF!</definedName>
    <definedName name="s" localSheetId="18" hidden="1">[2]FOMENTO!#REF!</definedName>
    <definedName name="s" localSheetId="19" hidden="1">[2]FOMENTO!#REF!</definedName>
    <definedName name="s" localSheetId="20" hidden="1">[2]FOMENTO!#REF!</definedName>
    <definedName name="s" localSheetId="21" hidden="1">[2]FOMENTO!#REF!</definedName>
    <definedName name="s" localSheetId="7" hidden="1">[2]FOMENTO!#REF!</definedName>
    <definedName name="s" localSheetId="8" hidden="1">[2]FOMENTO!#REF!</definedName>
    <definedName name="s" hidden="1">[2]FOMENTO!#REF!</definedName>
    <definedName name="SALIDA" localSheetId="11">[4]PENSION!#REF!</definedName>
    <definedName name="SALIDA" localSheetId="12">[4]PENSION!#REF!</definedName>
    <definedName name="SALIDA" localSheetId="13">[4]PENSION!#REF!</definedName>
    <definedName name="SALIDA" localSheetId="14">[4]PENSION!#REF!</definedName>
    <definedName name="SALIDA" localSheetId="15">[4]PENSION!#REF!</definedName>
    <definedName name="SALIDA" localSheetId="16">[4]PENSION!#REF!</definedName>
    <definedName name="SALIDA" localSheetId="18">[4]PENSION!#REF!</definedName>
    <definedName name="SALIDA" localSheetId="19">[4]PENSION!#REF!</definedName>
    <definedName name="SALIDA" localSheetId="20">[4]PENSION!#REF!</definedName>
    <definedName name="SALIDA" localSheetId="21">[4]PENSION!#REF!</definedName>
    <definedName name="SALIDA" localSheetId="2">[5]PENSION!#REF!</definedName>
    <definedName name="SALIDA" localSheetId="7">[5]PENSION!#REF!</definedName>
    <definedName name="SALIDA" localSheetId="8">[5]PENSION!#REF!</definedName>
    <definedName name="SALIDA">[4]PENSION!#REF!</definedName>
    <definedName name="SIM" localSheetId="11">[4]PENSION!#REF!</definedName>
    <definedName name="SIM" localSheetId="12">[4]PENSION!#REF!</definedName>
    <definedName name="SIM" localSheetId="13">[4]PENSION!#REF!</definedName>
    <definedName name="SIM" localSheetId="14">[4]PENSION!#REF!</definedName>
    <definedName name="SIM" localSheetId="15">[4]PENSION!#REF!</definedName>
    <definedName name="SIM" localSheetId="16">[4]PENSION!#REF!</definedName>
    <definedName name="SIM" localSheetId="18">[4]PENSION!#REF!</definedName>
    <definedName name="SIM" localSheetId="19">[4]PENSION!#REF!</definedName>
    <definedName name="SIM" localSheetId="20">[4]PENSION!#REF!</definedName>
    <definedName name="SIM" localSheetId="21">[4]PENSION!#REF!</definedName>
    <definedName name="SIM" localSheetId="2">[5]PENSION!#REF!</definedName>
    <definedName name="SIM" localSheetId="7">[5]PENSION!#REF!</definedName>
    <definedName name="SIM" localSheetId="8">[5]PENSION!#REF!</definedName>
    <definedName name="SIM">[4]PENSION!#REF!</definedName>
    <definedName name="t" localSheetId="11">'[1]Cap. - 3'!#REF!</definedName>
    <definedName name="t" localSheetId="12">'[1]Cap. - 3'!#REF!</definedName>
    <definedName name="t" localSheetId="13">'[1]Cap. - 3'!#REF!</definedName>
    <definedName name="t" localSheetId="14">'[1]Cap. - 3'!#REF!</definedName>
    <definedName name="t" localSheetId="15">'[1]Cap. - 3'!#REF!</definedName>
    <definedName name="t" localSheetId="16">'[1]Cap. - 3'!#REF!</definedName>
    <definedName name="t" localSheetId="18">'[1]Cap. - 3'!#REF!</definedName>
    <definedName name="t" localSheetId="19">'[1]Cap. - 3'!#REF!</definedName>
    <definedName name="t" localSheetId="20">'[1]Cap. - 3'!#REF!</definedName>
    <definedName name="t" localSheetId="21">'[1]Cap. - 3'!#REF!</definedName>
    <definedName name="t">'[1]Cap. - 3'!#REF!</definedName>
    <definedName name="TABLA1" localSheetId="11">#REF!</definedName>
    <definedName name="TABLA1" localSheetId="12">#REF!</definedName>
    <definedName name="TABLA1" localSheetId="13">#REF!</definedName>
    <definedName name="TABLA1" localSheetId="14">#REF!</definedName>
    <definedName name="TABLA1" localSheetId="15">#REF!</definedName>
    <definedName name="TABLA1" localSheetId="16">#REF!</definedName>
    <definedName name="TABLA1" localSheetId="18">#REF!</definedName>
    <definedName name="TABLA1" localSheetId="19">#REF!</definedName>
    <definedName name="TABLA1" localSheetId="20">#REF!</definedName>
    <definedName name="TABLA1" localSheetId="21">#REF!</definedName>
    <definedName name="TABLA1" localSheetId="2">#REF!</definedName>
    <definedName name="TABLA1" localSheetId="7">#REF!</definedName>
    <definedName name="TABLA1" localSheetId="8">#REF!</definedName>
    <definedName name="TABLA1">#REF!</definedName>
    <definedName name="TABLA2" localSheetId="11">#REF!</definedName>
    <definedName name="TABLA2" localSheetId="12">#REF!</definedName>
    <definedName name="TABLA2" localSheetId="13">#REF!</definedName>
    <definedName name="TABLA2" localSheetId="14">#REF!</definedName>
    <definedName name="TABLA2" localSheetId="15">#REF!</definedName>
    <definedName name="TABLA2" localSheetId="16">#REF!</definedName>
    <definedName name="TABLA2" localSheetId="18">#REF!</definedName>
    <definedName name="TABLA2" localSheetId="19">#REF!</definedName>
    <definedName name="TABLA2" localSheetId="20">#REF!</definedName>
    <definedName name="TABLA2" localSheetId="21">#REF!</definedName>
    <definedName name="TABLA2" localSheetId="2">#REF!</definedName>
    <definedName name="TABLA2" localSheetId="7">#REF!</definedName>
    <definedName name="TABLA2" localSheetId="8">#REF!</definedName>
    <definedName name="TABLA2">#REF!</definedName>
    <definedName name="TABLA3" localSheetId="11">#REF!</definedName>
    <definedName name="TABLA3" localSheetId="12">#REF!</definedName>
    <definedName name="TABLA3" localSheetId="13">#REF!</definedName>
    <definedName name="TABLA3" localSheetId="14">#REF!</definedName>
    <definedName name="TABLA3" localSheetId="15">#REF!</definedName>
    <definedName name="TABLA3" localSheetId="16">#REF!</definedName>
    <definedName name="TABLA3" localSheetId="18">#REF!</definedName>
    <definedName name="TABLA3" localSheetId="19">#REF!</definedName>
    <definedName name="TABLA3" localSheetId="20">#REF!</definedName>
    <definedName name="TABLA3" localSheetId="21">#REF!</definedName>
    <definedName name="TABLA3" localSheetId="2">#REF!</definedName>
    <definedName name="TABLA3" localSheetId="7">#REF!</definedName>
    <definedName name="TABLA3" localSheetId="8">#REF!</definedName>
    <definedName name="TABLA3">#REF!</definedName>
    <definedName name="TABLA4" localSheetId="11">#REF!</definedName>
    <definedName name="TABLA4" localSheetId="12">#REF!</definedName>
    <definedName name="TABLA4" localSheetId="13">#REF!</definedName>
    <definedName name="TABLA4" localSheetId="14">#REF!</definedName>
    <definedName name="TABLA4" localSheetId="15">#REF!</definedName>
    <definedName name="TABLA4" localSheetId="16">#REF!</definedName>
    <definedName name="TABLA4" localSheetId="18">#REF!</definedName>
    <definedName name="TABLA4" localSheetId="19">#REF!</definedName>
    <definedName name="TABLA4" localSheetId="20">#REF!</definedName>
    <definedName name="TABLA4" localSheetId="21">#REF!</definedName>
    <definedName name="TABLA4" localSheetId="2">#REF!</definedName>
    <definedName name="TABLA4" localSheetId="7">#REF!</definedName>
    <definedName name="TABLA4" localSheetId="8">#REF!</definedName>
    <definedName name="TABLA4">#REF!</definedName>
    <definedName name="TABLA5" localSheetId="11">#REF!</definedName>
    <definedName name="TABLA5" localSheetId="12">#REF!</definedName>
    <definedName name="TABLA5" localSheetId="13">#REF!</definedName>
    <definedName name="TABLA5" localSheetId="14">#REF!</definedName>
    <definedName name="TABLA5" localSheetId="15">#REF!</definedName>
    <definedName name="TABLA5" localSheetId="16">#REF!</definedName>
    <definedName name="TABLA5" localSheetId="18">#REF!</definedName>
    <definedName name="TABLA5" localSheetId="19">#REF!</definedName>
    <definedName name="TABLA5" localSheetId="20">#REF!</definedName>
    <definedName name="TABLA5" localSheetId="21">#REF!</definedName>
    <definedName name="TABLA5" localSheetId="2">#REF!</definedName>
    <definedName name="TABLA5" localSheetId="7">#REF!</definedName>
    <definedName name="TABLA5" localSheetId="8">#REF!</definedName>
    <definedName name="TABLA5">#REF!</definedName>
    <definedName name="TABLA6A" localSheetId="11">#REF!</definedName>
    <definedName name="TABLA6A" localSheetId="12">#REF!</definedName>
    <definedName name="TABLA6A" localSheetId="13">#REF!</definedName>
    <definedName name="TABLA6A" localSheetId="14">#REF!</definedName>
    <definedName name="TABLA6A" localSheetId="15">#REF!</definedName>
    <definedName name="TABLA6A" localSheetId="16">#REF!</definedName>
    <definedName name="TABLA6A" localSheetId="18">#REF!</definedName>
    <definedName name="TABLA6A" localSheetId="19">#REF!</definedName>
    <definedName name="TABLA6A" localSheetId="20">#REF!</definedName>
    <definedName name="TABLA6A" localSheetId="21">#REF!</definedName>
    <definedName name="TABLA6A" localSheetId="2">#REF!</definedName>
    <definedName name="TABLA6A" localSheetId="7">#REF!</definedName>
    <definedName name="TABLA6A" localSheetId="8">#REF!</definedName>
    <definedName name="TABLA6A">#REF!</definedName>
    <definedName name="TABLA6B" localSheetId="11">#REF!</definedName>
    <definedName name="TABLA6B" localSheetId="12">#REF!</definedName>
    <definedName name="TABLA6B" localSheetId="13">#REF!</definedName>
    <definedName name="TABLA6B" localSheetId="14">#REF!</definedName>
    <definedName name="TABLA6B" localSheetId="15">#REF!</definedName>
    <definedName name="TABLA6B" localSheetId="16">#REF!</definedName>
    <definedName name="TABLA6B" localSheetId="18">#REF!</definedName>
    <definedName name="TABLA6B" localSheetId="19">#REF!</definedName>
    <definedName name="TABLA6B" localSheetId="20">#REF!</definedName>
    <definedName name="TABLA6B" localSheetId="21">#REF!</definedName>
    <definedName name="TABLA6B" localSheetId="2">#REF!</definedName>
    <definedName name="TABLA6B" localSheetId="7">#REF!</definedName>
    <definedName name="TABLA6B" localSheetId="8">#REF!</definedName>
    <definedName name="TABLA6B">#REF!</definedName>
    <definedName name="TABLA6C" localSheetId="11">#REF!</definedName>
    <definedName name="TABLA6C" localSheetId="12">#REF!</definedName>
    <definedName name="TABLA6C" localSheetId="13">#REF!</definedName>
    <definedName name="TABLA6C" localSheetId="14">#REF!</definedName>
    <definedName name="TABLA6C" localSheetId="15">#REF!</definedName>
    <definedName name="TABLA6C" localSheetId="16">#REF!</definedName>
    <definedName name="TABLA6C" localSheetId="18">#REF!</definedName>
    <definedName name="TABLA6C" localSheetId="19">#REF!</definedName>
    <definedName name="TABLA6C" localSheetId="20">#REF!</definedName>
    <definedName name="TABLA6C" localSheetId="21">#REF!</definedName>
    <definedName name="TABLA6C" localSheetId="2">#REF!</definedName>
    <definedName name="TABLA6C" localSheetId="7">#REF!</definedName>
    <definedName name="TABLA6C" localSheetId="8">#REF!</definedName>
    <definedName name="TABLA6C">#REF!</definedName>
    <definedName name="TABLA7" localSheetId="11">#REF!</definedName>
    <definedName name="TABLA7" localSheetId="12">#REF!</definedName>
    <definedName name="TABLA7" localSheetId="13">#REF!</definedName>
    <definedName name="TABLA7" localSheetId="14">#REF!</definedName>
    <definedName name="TABLA7" localSheetId="15">#REF!</definedName>
    <definedName name="TABLA7" localSheetId="16">#REF!</definedName>
    <definedName name="TABLA7" localSheetId="18">#REF!</definedName>
    <definedName name="TABLA7" localSheetId="19">#REF!</definedName>
    <definedName name="TABLA7" localSheetId="20">#REF!</definedName>
    <definedName name="TABLA7" localSheetId="21">#REF!</definedName>
    <definedName name="TABLA7" localSheetId="2">#REF!</definedName>
    <definedName name="TABLA7" localSheetId="7">#REF!</definedName>
    <definedName name="TABLA7" localSheetId="8">#REF!</definedName>
    <definedName name="TABLA7">#REF!</definedName>
    <definedName name="TABLA8" localSheetId="11">#REF!</definedName>
    <definedName name="TABLA8" localSheetId="12">#REF!</definedName>
    <definedName name="TABLA8" localSheetId="13">#REF!</definedName>
    <definedName name="TABLA8" localSheetId="14">#REF!</definedName>
    <definedName name="TABLA8" localSheetId="15">#REF!</definedName>
    <definedName name="TABLA8" localSheetId="16">#REF!</definedName>
    <definedName name="TABLA8" localSheetId="18">#REF!</definedName>
    <definedName name="TABLA8" localSheetId="19">#REF!</definedName>
    <definedName name="TABLA8" localSheetId="20">#REF!</definedName>
    <definedName name="TABLA8" localSheetId="21">#REF!</definedName>
    <definedName name="TABLA8" localSheetId="2">#REF!</definedName>
    <definedName name="TABLA8" localSheetId="7">#REF!</definedName>
    <definedName name="TABLA8" localSheetId="8">#REF!</definedName>
    <definedName name="TABLA8">#REF!</definedName>
    <definedName name="Tipo">[6]claves!$H$3:$H$21</definedName>
    <definedName name="Tipo_ente">[11]claves!$AS$3:$AS$6</definedName>
    <definedName name="Tipo_gastos">[11]claves!$AT$3:$AT$21</definedName>
    <definedName name="Tipoingr12y3">[7]Claves!$S$92:$S$99</definedName>
    <definedName name="Tipoingr5">[7]Claves!$S$102:$S$103</definedName>
    <definedName name="Tipoingr6">[7]Claves!$S$101:$S$103</definedName>
    <definedName name="Tipoingrresto">[7]Claves!$S$90</definedName>
    <definedName name="Tipoingrresto2">[7]Claves!$S$103</definedName>
    <definedName name="wrn.Diferencias." localSheetId="2" hidden="1">{"Dif tabajo",#N/A,FALSE,"C. mobiliario";"Difi mobiliario",#N/A,FALSE,"C. mobiliario"}</definedName>
    <definedName name="wrn.Diferencias." localSheetId="7" hidden="1">{"Dif tabajo",#N/A,FALSE,"C. mobiliario";"Difi mobiliario",#N/A,FALSE,"C. mobiliario"}</definedName>
    <definedName name="wrn.Diferencias." localSheetId="8" hidden="1">{"Dif tabajo",#N/A,FALSE,"C. mobiliario";"Difi mobiliario",#N/A,FALSE,"C. mobiliario"}</definedName>
    <definedName name="wrn.Diferencias." hidden="1">{"Dif tabajo",#N/A,FALSE,"C. mobiliario";"Difi mobiliario",#N/A,FALSE,"C. mobiliario"}</definedName>
    <definedName name="wrn.Prevision." localSheetId="2" hidden="1">{"Mobiliario",#N/A,FALSE,"C. mobiliario";"Trabajo",#N/A,FALSE,"C. mobiliario"}</definedName>
    <definedName name="wrn.Prevision." localSheetId="7" hidden="1">{"Mobiliario",#N/A,FALSE,"C. mobiliario";"Trabajo",#N/A,FALSE,"C. mobiliario"}</definedName>
    <definedName name="wrn.Prevision." localSheetId="8" hidden="1">{"Mobiliario",#N/A,FALSE,"C. mobiliario";"Trabajo",#N/A,FALSE,"C. mobiliario"}</definedName>
    <definedName name="wrn.Prevision." hidden="1">{"Mobiliario",#N/A,FALSE,"C. mobiliario";"Trabajo",#N/A,FALSE,"C. mobiliario"}</definedName>
    <definedName name="Y" localSheetId="11">[4]PENSION!#REF!</definedName>
    <definedName name="Y" localSheetId="12">[4]PENSION!#REF!</definedName>
    <definedName name="Y" localSheetId="13">[4]PENSION!#REF!</definedName>
    <definedName name="Y" localSheetId="14">[4]PENSION!#REF!</definedName>
    <definedName name="Y" localSheetId="15">[4]PENSION!#REF!</definedName>
    <definedName name="Y" localSheetId="16">[4]PENSION!#REF!</definedName>
    <definedName name="Y" localSheetId="18">[4]PENSION!#REF!</definedName>
    <definedName name="Y" localSheetId="19">[4]PENSION!#REF!</definedName>
    <definedName name="Y" localSheetId="20">[4]PENSION!#REF!</definedName>
    <definedName name="Y" localSheetId="21">[4]PENSION!#REF!</definedName>
    <definedName name="Y" localSheetId="2">[5]PENSION!#REF!</definedName>
    <definedName name="Y" localSheetId="7">[5]PENSION!#REF!</definedName>
    <definedName name="Y" localSheetId="8">[5]PENSION!#REF!</definedName>
    <definedName name="Y">[4]PENSION!#REF!</definedName>
    <definedName name="Z" localSheetId="11">[4]PENSION!#REF!</definedName>
    <definedName name="Z" localSheetId="12">[4]PENSION!#REF!</definedName>
    <definedName name="Z" localSheetId="13">[4]PENSION!#REF!</definedName>
    <definedName name="Z" localSheetId="14">[4]PENSION!#REF!</definedName>
    <definedName name="Z" localSheetId="15">[4]PENSION!#REF!</definedName>
    <definedName name="Z" localSheetId="16">[4]PENSION!#REF!</definedName>
    <definedName name="Z" localSheetId="18">[4]PENSION!#REF!</definedName>
    <definedName name="Z" localSheetId="19">[4]PENSION!#REF!</definedName>
    <definedName name="Z" localSheetId="20">[4]PENSION!#REF!</definedName>
    <definedName name="Z" localSheetId="21">[4]PENSION!#REF!</definedName>
    <definedName name="Z" localSheetId="2">[5]PENSION!#REF!</definedName>
    <definedName name="Z" localSheetId="7">[5]PENSION!#REF!</definedName>
    <definedName name="Z" localSheetId="8">[5]PENSION!#REF!</definedName>
    <definedName name="Z">[4]PENSION!#REF!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22" l="1"/>
  <c r="H21" i="22"/>
  <c r="G21" i="22"/>
  <c r="F21" i="22"/>
  <c r="E21" i="22"/>
  <c r="D21" i="22"/>
  <c r="I13" i="22"/>
  <c r="H13" i="22"/>
  <c r="G13" i="22"/>
  <c r="F13" i="22"/>
  <c r="E13" i="22"/>
  <c r="D13" i="22"/>
  <c r="I21" i="21"/>
  <c r="H21" i="21"/>
  <c r="G21" i="21"/>
  <c r="F21" i="21"/>
  <c r="E21" i="21"/>
  <c r="D21" i="21"/>
  <c r="H13" i="21"/>
  <c r="G13" i="21"/>
  <c r="E13" i="21"/>
  <c r="D13" i="21"/>
  <c r="I21" i="20"/>
  <c r="H21" i="20"/>
  <c r="G21" i="20"/>
  <c r="F21" i="20"/>
  <c r="E21" i="20"/>
  <c r="D21" i="20"/>
  <c r="I13" i="20"/>
  <c r="H13" i="20"/>
  <c r="G13" i="20"/>
  <c r="F13" i="20"/>
  <c r="E13" i="20"/>
  <c r="D13" i="20"/>
  <c r="I21" i="19"/>
  <c r="H21" i="19"/>
  <c r="G21" i="19"/>
  <c r="F21" i="19"/>
  <c r="E21" i="19"/>
  <c r="D21" i="19"/>
  <c r="I13" i="19"/>
  <c r="H13" i="19"/>
  <c r="G13" i="19"/>
  <c r="F13" i="19"/>
  <c r="E13" i="19"/>
  <c r="D13" i="19"/>
  <c r="I21" i="18"/>
  <c r="H21" i="18"/>
  <c r="G21" i="18"/>
  <c r="F21" i="18"/>
  <c r="E21" i="18"/>
  <c r="D21" i="18"/>
  <c r="H13" i="18"/>
  <c r="G13" i="18"/>
  <c r="E13" i="18"/>
  <c r="D13" i="18"/>
  <c r="F11" i="17" l="1"/>
  <c r="E11" i="17"/>
  <c r="D11" i="17"/>
  <c r="F10" i="16"/>
  <c r="E10" i="16"/>
  <c r="D10" i="16"/>
  <c r="F9" i="15"/>
  <c r="E9" i="15"/>
  <c r="D9" i="15"/>
  <c r="F8" i="14"/>
  <c r="E8" i="14"/>
  <c r="D8" i="14"/>
  <c r="F12" i="11" l="1"/>
  <c r="F16" i="9" l="1"/>
  <c r="E16" i="9"/>
  <c r="G16" i="9"/>
  <c r="G21" i="8"/>
  <c r="F21" i="8"/>
  <c r="H21" i="8"/>
  <c r="I39" i="7"/>
  <c r="G39" i="7"/>
  <c r="G37" i="7"/>
  <c r="I34" i="7"/>
  <c r="G34" i="7"/>
  <c r="I32" i="7"/>
  <c r="G32" i="7"/>
  <c r="I29" i="7"/>
  <c r="G29" i="7"/>
  <c r="G25" i="7"/>
  <c r="G13" i="7"/>
  <c r="G6" i="7"/>
  <c r="G12" i="10" l="1"/>
  <c r="G16" i="10" s="1"/>
  <c r="H34" i="7"/>
  <c r="H32" i="7"/>
  <c r="H29" i="7"/>
  <c r="I25" i="7"/>
  <c r="H25" i="7"/>
  <c r="I13" i="7"/>
  <c r="H13" i="7"/>
  <c r="I10" i="7"/>
  <c r="H8" i="7"/>
  <c r="H6" i="7" s="1"/>
  <c r="I6" i="7"/>
  <c r="H37" i="7" l="1"/>
  <c r="H39" i="7" s="1"/>
  <c r="H10" i="7"/>
  <c r="I37" i="7"/>
</calcChain>
</file>

<file path=xl/sharedStrings.xml><?xml version="1.0" encoding="utf-8"?>
<sst xmlns="http://schemas.openxmlformats.org/spreadsheetml/2006/main" count="898" uniqueCount="387">
  <si>
    <t>ESA Code</t>
  </si>
  <si>
    <t>TE</t>
  </si>
  <si>
    <t>FUNCIONES</t>
  </si>
  <si>
    <t>Medidas</t>
  </si>
  <si>
    <t>Descripción</t>
  </si>
  <si>
    <t>Objetivo (gasto/ingreso)</t>
  </si>
  <si>
    <t>Principio contable</t>
  </si>
  <si>
    <t>Estado de adopción</t>
  </si>
  <si>
    <t>TOTAL</t>
  </si>
  <si>
    <t>D1</t>
  </si>
  <si>
    <t>Varios</t>
  </si>
  <si>
    <t>D63</t>
  </si>
  <si>
    <t>P2</t>
  </si>
  <si>
    <t>D41</t>
  </si>
  <si>
    <t>D92,D99</t>
  </si>
  <si>
    <t>P51</t>
  </si>
  <si>
    <t>D51</t>
  </si>
  <si>
    <t>D91</t>
  </si>
  <si>
    <t>D5</t>
  </si>
  <si>
    <t>D29</t>
  </si>
  <si>
    <t>D21</t>
  </si>
  <si>
    <t>IGIC AIEM</t>
  </si>
  <si>
    <t>-P51</t>
  </si>
  <si>
    <t>D1,  P2</t>
  </si>
  <si>
    <t>D29, P11</t>
  </si>
  <si>
    <t>Table A.1 GDP Deflator</t>
  </si>
  <si>
    <t>1. GDP deflator</t>
  </si>
  <si>
    <t>Level</t>
  </si>
  <si>
    <t>Sources: National Institute of Statistics and Ministry of Economy and Competitiveness</t>
  </si>
  <si>
    <t>year-on-year % change</t>
  </si>
  <si>
    <t>Table A.2. Guarantees granted by Public Administrations</t>
  </si>
  <si>
    <t>millon €</t>
  </si>
  <si>
    <t>One-off guarantees</t>
  </si>
  <si>
    <t>Financial corporations</t>
  </si>
  <si>
    <t xml:space="preserve">Guarantess granted in the context of the financial turmoil </t>
  </si>
  <si>
    <t>Standarised guarantees</t>
  </si>
  <si>
    <t>Total Stock</t>
  </si>
  <si>
    <t>Total General Government</t>
  </si>
  <si>
    <t>Stock total, excluding debt assumed by government of wich</t>
  </si>
  <si>
    <t>Public corporations</t>
  </si>
  <si>
    <t>Central Administration</t>
  </si>
  <si>
    <t>Autonomous Communities</t>
  </si>
  <si>
    <t>Local Entitites</t>
  </si>
  <si>
    <t>(*) Notes:</t>
  </si>
  <si>
    <t xml:space="preserve">1. There are only "one-off guarantees". 
</t>
  </si>
  <si>
    <t xml:space="preserve">2. Following the conclusions of the "Task Force on the implications of Council Directive 2011/85 on the collection and dissemination of fiscal data", the section "Total Stock of
guarantees, excluding debt assumed by government", does not include guaranteed debt of other units of public administrations included in S.13 (FROB, FTDSE...) nor
guaranteed debt of the ESF. </t>
  </si>
  <si>
    <t>3. Only the guaranteed principal is included</t>
  </si>
  <si>
    <t>Sources: Ministry of Economy and Competitiveness and Ministry of Finance and Public Administrations</t>
  </si>
  <si>
    <t>Table A.3 Amounts to be excluded from the expenditure ceiling</t>
  </si>
  <si>
    <t>Level*</t>
  </si>
  <si>
    <t xml:space="preserve">  % GDP</t>
  </si>
  <si>
    <t>Expenditure on EU programmes fully matched by EU
funds revenue</t>
  </si>
  <si>
    <t>Cyclical unemployment benefit expenditure</t>
  </si>
  <si>
    <t xml:space="preserve">Effect of discretionary revenues measures </t>
  </si>
  <si>
    <t>* Millions of euros</t>
  </si>
  <si>
    <t>4. General Government expenditure by function</t>
  </si>
  <si>
    <t>Table A.4.a. General Government expenditure on education,
healthcare and employment</t>
  </si>
  <si>
    <t>% GDP</t>
  </si>
  <si>
    <t>% total expenditure</t>
  </si>
  <si>
    <t>Education</t>
  </si>
  <si>
    <t>Health</t>
  </si>
  <si>
    <r>
      <t>Employment</t>
    </r>
    <r>
      <rPr>
        <b/>
        <vertAlign val="superscript"/>
        <sz val="10"/>
        <color theme="1"/>
        <rFont val="Century Gothic"/>
        <family val="2"/>
      </rPr>
      <t>1</t>
    </r>
  </si>
  <si>
    <t>1 This expenditure category contains Gov ernment spending related to activ e labour market policies including public employment services.</t>
  </si>
  <si>
    <t>Table A.4.b Classification of the expenditure by functions</t>
  </si>
  <si>
    <t>COFOG Code</t>
  </si>
  <si>
    <t>1. General public services</t>
  </si>
  <si>
    <t>2. Defence</t>
  </si>
  <si>
    <t>3. Public order and security</t>
  </si>
  <si>
    <t>4. Economic affairs</t>
  </si>
  <si>
    <t>5. Environmental protection</t>
  </si>
  <si>
    <t>6. Housing and community amenities</t>
  </si>
  <si>
    <t>7. Health</t>
  </si>
  <si>
    <t>8. Recreation, culture and religion</t>
  </si>
  <si>
    <t>9. Education</t>
  </si>
  <si>
    <t>10. Social protection</t>
  </si>
  <si>
    <t>11. Total expenditure</t>
  </si>
  <si>
    <t>5 Expected budgetary impact of the revenue measures adopted and planned by the Central Government (before regional transfer)</t>
  </si>
  <si>
    <t>Table A.5. Expected budgetary impact of the planned and adopted revenue measures: Taxes (before regional transfer)</t>
  </si>
  <si>
    <t>Measures</t>
  </si>
  <si>
    <t>Description</t>
  </si>
  <si>
    <t>Target (expenditure/
revenue)</t>
  </si>
  <si>
    <t>Accounting
principle</t>
  </si>
  <si>
    <t>Level of implementation</t>
  </si>
  <si>
    <t>Additional budgetary
impact per year (million €)</t>
  </si>
  <si>
    <t>Personal Income Tax (PIT)</t>
  </si>
  <si>
    <t>Revenue</t>
  </si>
  <si>
    <t>Cash and National Accounting</t>
  </si>
  <si>
    <t>Cash</t>
  </si>
  <si>
    <t>Expenditure</t>
  </si>
  <si>
    <t>Measures in 2012 and 2013</t>
  </si>
  <si>
    <t>The ending of deductions for housing, the removal and partial repayment of the extra pay for civil servants, 20% reduction on net profits in first 2 years (direct est.), "Business angels": deduction on the investment and exemption from capital gains.</t>
  </si>
  <si>
    <t>Royal Decree-Act 20/2012, of 13 July. Act 16/2012, of 27 December. Act 11/2013, of 26 July, on measures to support entrepreneurs and to boost growth and job creation. Act 14/2013 on Entrepreneurship.</t>
  </si>
  <si>
    <t>Act 26/2014, of 27 November, amending Act 35/2006, of 28 November, on the Personal Income Tax, the recast text of the Act on the Tax for Non-Residents, enacted by means of Royal Legislative Decree 5/2004, of 5 March, Royal Decree-Act 1/2015 and other tax regulations.</t>
  </si>
  <si>
    <t>PIT
Reform</t>
  </si>
  <si>
    <t>Wide modification of the PIT: changes in tax brackets, tax rates reduced, different tax treatment for some investment products and new family deductions have been applied.</t>
  </si>
  <si>
    <t>Reform advance</t>
  </si>
  <si>
    <t>Total Impact</t>
  </si>
  <si>
    <t>Royal Decree-Act 9/2015, of 10 July. Advance of the reduction of tax rates foreseen for 2016 in July 2015</t>
  </si>
  <si>
    <t>Corporate Income Tax (CIT)</t>
  </si>
  <si>
    <t>Limits on deduction of depreciation expenses</t>
  </si>
  <si>
    <t>Asset revaluation levy</t>
  </si>
  <si>
    <t>Limits on tax deduction for fixed asset depreciation by large companies. This excludes SMEs and micro-SMEs.</t>
  </si>
  <si>
    <t>This levy allows the updating of balance sheets assets by taxpayers subject to Corporate Income Tax, tax payers of PIT involved in economic activities and taxpayers of non-resident income tax operating in Spain via a permanent establishment. This updating is voluntary, and is subject to a tax charge of 5% of the amount of the revaluation.</t>
  </si>
  <si>
    <t>Reduced rates of 15% / 20% for new companies during the first two years</t>
  </si>
  <si>
    <t>Return of 80% of balance pending deduction of R&amp;D&amp;I</t>
  </si>
  <si>
    <t>Changes in instalment payments</t>
  </si>
  <si>
    <t>Corporate Income Tax Reform</t>
  </si>
  <si>
    <t>Rate reduction to 25% for two years, creation of a capitalisation reserve and levelling reserve. (ex post)</t>
  </si>
  <si>
    <t>Modification of the instalment payment system, rising it to 23% for non-financial companies with a turnover over 10 million euros and 25% for financial companies. In addition, increased rates have been applied for those companies that perform their tax returns using the 19/20 tax base.</t>
  </si>
  <si>
    <t>Deductions for R&amp;D expenditure and investment may optionally be applied, not subject to any limit on the tax payable, and credited, given a discount of 20% of their value, when these could not be applied because of the tax payable being too low.</t>
  </si>
  <si>
    <t>A tax rate of 15% has been established for the first €300,000 of the tax base and 20% for the remaining superior amounts, applicable in the first year of positive base and the year after that.</t>
  </si>
  <si>
    <t>Act 16/2012, of 27 December</t>
  </si>
  <si>
    <t>Royal Decree-Act 4/2013, of 22 February (subsequently enacted as Act 11/2013, of 26 July, on measures to support entrepreneurs and to boost growth and job creation)</t>
  </si>
  <si>
    <t>Act 14/2013 on Entrepreneurship</t>
  </si>
  <si>
    <t>Royal Decree-Act 2/2016</t>
  </si>
  <si>
    <t>Act 27/2014 of 27 November on the Corporate Income Tax</t>
  </si>
  <si>
    <t>NEW ENVIRONMENTAL TAXES</t>
  </si>
  <si>
    <t xml:space="preserve">OTHER DIRECT TAXES </t>
  </si>
  <si>
    <t>VAT</t>
  </si>
  <si>
    <t>Tax on Extraction Value of Gas, Oil and Condensates</t>
  </si>
  <si>
    <t>Non-Resident Income Tax (IRNR, in Spanish)</t>
  </si>
  <si>
    <t>Act 8/2015, of 21 May</t>
  </si>
  <si>
    <t>Creation of the VAT Cash Accounting Scheme</t>
  </si>
  <si>
    <t>VAT on Imports new scheme</t>
  </si>
  <si>
    <t>Healthcare and Notary Public Taxes. VAT on Cash Basis</t>
  </si>
  <si>
    <t>Special, optional scheme that allows taxable persons the accrual and subsequent declaration and payment of the applied VAT until it is paid by its clients, even in the case of late payment.</t>
  </si>
  <si>
    <t>Based on the modification carried out in the VAT Act by virtue of Act 28/2014 of 27 November, the possibility of, meeting certain requirements, the quotas of the Tax on Imports being registered in the relevant tax return for the period of receipt of the document establishing the settlement conducted by the Administration has been provided for.</t>
  </si>
  <si>
    <t>Act 14/2013, of 27 September, to support entrepreneurs and their internationalisation, enacting the Special VAT Cash Accounting Scheme</t>
  </si>
  <si>
    <t>Royal Decree-Act 9/2011, of 19 August.</t>
  </si>
  <si>
    <t>SPECIAL TAXES</t>
  </si>
  <si>
    <t>Hydrocarbons</t>
  </si>
  <si>
    <t>Electricity</t>
  </si>
  <si>
    <t>Return of the Céntimo Solidario tax</t>
  </si>
  <si>
    <t>Partial exemption for industrial consumers.</t>
  </si>
  <si>
    <t>National Accounting</t>
  </si>
  <si>
    <t>Court ruling that require the Administration to refund the Tax on Retail Sales of Certain Hydrocarbons (the "healthcare cent") refunded in 2014</t>
  </si>
  <si>
    <t>Act 16/2013 on Environmental Taxes</t>
  </si>
  <si>
    <t>OTHER INDIRECT AND ENVIRONMENTAL TAXES:</t>
  </si>
  <si>
    <t>Tax on fluorinated gases.</t>
  </si>
  <si>
    <t xml:space="preserve">LEVIES AND OTHER REVENUE </t>
  </si>
  <si>
    <t>Levy on the use of water for electric power generation.</t>
  </si>
  <si>
    <t>Judiciary Levies</t>
  </si>
  <si>
    <t>Plan to fight against fraud</t>
  </si>
  <si>
    <t xml:space="preserve">TOTAL </t>
  </si>
  <si>
    <t>New environmental tax on certain supplies.</t>
  </si>
  <si>
    <t>Levy on the use of water. The purpose is to establish a levy aimed to protect and improve the public water domain through River Basin Authorities.</t>
  </si>
  <si>
    <t>Royal Decree Draft developing section 112 bis of the recast text of the Water Act and regulates the levy on the use of inland waters for the generation of electric power in inter-community demarcations.</t>
  </si>
  <si>
    <t>Act 10/2012, of 20 November and amendments of 2013 and 2015.</t>
  </si>
  <si>
    <t>General Act on Taxation</t>
  </si>
  <si>
    <t>6. Expected budgetary impact of the expenditure measures adopted and planned by the Central Government and the Social Security                                                                                                                                                                                                                                                                                                      (+) expenditure savings and increase of revenue; (-) viceversa</t>
  </si>
  <si>
    <t xml:space="preserve"> Target (expenditure/ revenue)</t>
  </si>
  <si>
    <t>Level of implementation (passed, draft)</t>
  </si>
  <si>
    <t>Budgetary impact</t>
  </si>
  <si>
    <t>Credit non-availability agreement</t>
  </si>
  <si>
    <t>Repairing the damage caused by floods and other impact of heavy rainstorms, snowfall and winds that occurred in the months of January, February and March 2015</t>
  </si>
  <si>
    <t>Returning the extra pay and increase of salaries by 1%</t>
  </si>
  <si>
    <t>Replacement rate</t>
  </si>
  <si>
    <t>Establishing a FLAT RATE in employer contributions to Social Security and extension in 2015. Minimum salary exempt for social contributions as from 2015.</t>
  </si>
  <si>
    <t>Non-availability of credit agreement for an amount of 2 billion euros in the General State Budget to ensure fiscal consolidation commitments with the European Union, which is evenly distributed across Ministry departments</t>
  </si>
  <si>
    <t>Agreement of the Council of Ministries+Order to close budget period</t>
  </si>
  <si>
    <t>Urgent measures, which have been directly caused by the rainstorms, snowfall and strong winds, force majeure.</t>
  </si>
  <si>
    <t>Reimbursing 50% of the corresponding extra pay suppressed in December 2012 to public employees.</t>
  </si>
  <si>
    <t>The replacement rate for 2015 shall be 0, except for priority areas at 50%. Increase in Draft Budgetary Plan Draft for 2016.</t>
  </si>
  <si>
    <t>In order to encourage permanent contracts and foster net job creation as a result, a flat rate is established in contribution to Social Security until March 2015. In order to consolidate the positive development of permanent contracts and increase its impact for groups with greater difficulties for a stable employment, a minimum salary exempt from contribution payments is set in for common social security contingencies, which will be applicable to all companies which hire employees on an open-ended basis and therefore create jobs. The first 500 euros of the monthly contribution base for common contingencies shall be exempt from employer contribution when the concerned employee is working on a full-time basis. For parttime contracts, the aforementioned amount will be worked out in proportion to the percentage of full-time working hours, which shall not be under 50 per cent of the working hours of a full-time employee. Duration 01-03-2015 to 31-08-2016</t>
  </si>
  <si>
    <t>Royal Decree-Act 2/2015, of 6 March, adopting urgent measures to repair the damage caused by floods and other impact of heavy rainstorms, snowfall and winds that occurred in the months of January, F</t>
  </si>
  <si>
    <t>Act 48/2015, of 29 October, on General State Budgets for 2016.</t>
  </si>
  <si>
    <t>Royal Decree-Act 3/2014, of 28 February, on urgent measures to foster employment and open-ended contracts. Royal Decree-Act 17/2014, of 26 December, on financial sustainability of autonomous regions and local entities and other measures of an economic nature. Royal Decree-Act 1/2015, of 27 February, of second chance mechanism, reduction of financial burden and other social measures.</t>
  </si>
  <si>
    <t>System of direct payment of Social Security contributions</t>
  </si>
  <si>
    <t>Mutualism Act</t>
  </si>
  <si>
    <t>Extraordinary activation programme for employment</t>
  </si>
  <si>
    <t>New access requirements for the Active Insertion Income</t>
  </si>
  <si>
    <t>The new system enabling the direct payment of Social Security contributions will allow playing an active role in the tax collection process, replacing the current selfassessment for companies to fill out with a direct billing model.</t>
  </si>
  <si>
    <t>It brings about a modernisation in the operation and management of these entities, reinforcing transparency and efficiency levels and contributing to a greater extent to a better use of resources and to the fight against unjustified work absenteeism and to the sustainability of the Social Security system. Temporal disabilities 206M; 330M revenues from the use of health services by third parties and sale of prevention services; 25M savings as for management control.</t>
  </si>
  <si>
    <t>Activation programme for long-term job-seekers who have used up all unemployment benefits and subsidies and who have family responsibilities. The activation programme combines specific actions to foster employment and temporary financial assistance of six months which is compatible with a job. It therefore contributes to two goals. On the one hand, tackling the situation of jobseekers and helping them stay active. On the other hand, promoting the modernization of public employment services, ensuring a customised assistance to beneficiaries and a stronger link between active and passive policies. The programme will last until 15 April 2016 and an assessment of its impact in terms of employability is foreseen.</t>
  </si>
  <si>
    <t>Access requirements to the Active Insertion Income have been modified so as to increase their connection to active employment policies and to strengthen compliance with the activity commitment.</t>
  </si>
  <si>
    <t>Income / expenditure</t>
  </si>
  <si>
    <t>Act 34/2014, of 26 December, on measures to settle and pay Social Security contributions</t>
  </si>
  <si>
    <t>Act 35/2014, of 26 December, amending the recast text of the General Act of the Social Security with regard to the legal framework of Mutual Insurance Companies of Occupational Accidents and Disease of the Social Security</t>
  </si>
  <si>
    <t>Royal Decree-Act 16/2014, of 19 December, governing the Employment Activation Programme</t>
  </si>
  <si>
    <t>Royal Decree-Act 16/2014, of 19 December, governing the Employment Activation Programme. Third final provision.</t>
  </si>
  <si>
    <t>Completion of the programme for subsidies and reinstatement of measures of employment suspension regulation</t>
  </si>
  <si>
    <t>Institutional rationalisation in the General Government established in the Committee for the Reform of Public Administrations (CORA)</t>
  </si>
  <si>
    <t>Measures by the Committee for the Reform of Public Administrations (CORA) for the Elimination of Redundant Administrative Processes</t>
  </si>
  <si>
    <t>CORA Improvements in the management of the General Government</t>
  </si>
  <si>
    <t>Subsidies and the right to reinstatement of benefits were not extended in 2014 in light of the forecast improvement of economic activity.</t>
  </si>
  <si>
    <t>It involves the suppression, merger, integration or rationalization of state public sector entities.</t>
  </si>
  <si>
    <t>It involves 120 measures for the diagnosis and elimination of redundant administrative processes, both in the General Government and in Autonomous Regions and Local Entities, where applicable. For example: joint planning of contributions to International Organisations; one single procurement platform; centralisation of surveys.</t>
  </si>
  <si>
    <t>Rationalisation measures within the General Government: property management plan, fleet, centralisation of procurement, travel expenses; Improvement in cash management.</t>
  </si>
  <si>
    <t>IT improvements in the Management of the State</t>
  </si>
  <si>
    <t>CORA measures to simplify IT resources in the healthcare sector: the Interoperable Electronic Prescription; Digital medical history; Health card database</t>
  </si>
  <si>
    <t>Pension reform</t>
  </si>
  <si>
    <t>Reform of pensions from 2011 and 2013 (retirement, early retirement, revaluation index and sustainability factor) with a differential impact on the future pension expenditure.</t>
  </si>
  <si>
    <t>Extension of the interoperable electronic prescription from any Autonomous Region; availability of the digital medical record, therefore enhancing the use of the electronic health card database.</t>
  </si>
  <si>
    <t>IT development measures for more efficient rendering of services for citizens: appointments, portals, services shared by Administrations. It saves money both for citizens, companies and the General Government.</t>
  </si>
  <si>
    <t>Act 27/2011, on the Social Security Reform; Royal Decree-Act 5/2013; Act 23/2013, of 23 December, governing the Sustainability Factor and the Revaluation Index.</t>
  </si>
  <si>
    <t>Royal Decree 702/2013, of 20 September, amending Royal Decree 183/2004, of 30 January, governing the personal health card. Agreements with Autonomous Regions; this measure is at a very advanced stage.</t>
  </si>
  <si>
    <t>Creation of the Directorate-General for IT (amendment of Royal Decree 256/2012); computer developments.</t>
  </si>
  <si>
    <t>Rationalisation of property leases and sale of underutilised property assets; Act 15/2014 on Rationalisation of Public Sector and other measures of administrative reform: inventory of the official vehicle fleet; Instructions on travel fees by the Ministry of Finance and Public Administrations for 2013; Royal Decree 256/2012 amended: creation of a Directorate-General for Rationalisation and Centralisation of Procurement; framework agreements and centralised contracts; modification of the General Collection Regulations.</t>
  </si>
  <si>
    <t>70 measures adopted by the CORA (out of 120 measures for the elimination of redundant processes) implemented, 30 at a very advanced stage and 20 underway.</t>
  </si>
  <si>
    <t>Act 15/2014 of rationalisation of the public sector and other measures of administrative reform; Royal Decree 701/2013 on rationalisation; several resolutions by the Council of Ministers</t>
  </si>
  <si>
    <t>Royal Decree-Act 1/2013, of 25 January. Act 3/2012, of 6 July.</t>
  </si>
  <si>
    <t>7. Expected budgetary impact of the measures adopted and planned by Autonomous Regions</t>
  </si>
  <si>
    <t>Target
(expenditure/revenue)</t>
  </si>
  <si>
    <t>Additional budgetary impact every year (Million €)</t>
  </si>
  <si>
    <t>No replacement</t>
  </si>
  <si>
    <t>Pharmaceutical expenditure arising out of centralised purchase of medicinal products</t>
  </si>
  <si>
    <t>Other measures regarding pharmaceutical and health care products spending</t>
  </si>
  <si>
    <t>Savings measures related to the provision of services and supplies</t>
  </si>
  <si>
    <t>Other measures in Chapter II</t>
  </si>
  <si>
    <t>Savings in interests and improvements of funding mechanism conditions</t>
  </si>
  <si>
    <t>Others from Chapter IV</t>
  </si>
  <si>
    <t>Others from Chapter VII</t>
  </si>
  <si>
    <t>Other measures (investments)</t>
  </si>
  <si>
    <t>PERSONNEL EXPENSES</t>
  </si>
  <si>
    <t>NON-AVAILABILITY AGREEMENTS SECTION 25.1 LOEPSF</t>
  </si>
  <si>
    <t>Non-availability agreements</t>
  </si>
  <si>
    <t>Personnel management/planning measures
and wages</t>
  </si>
  <si>
    <t>PHARMACEUTICAL AND HEALTHCARE PRODUCTS EXPENDITURE</t>
  </si>
  <si>
    <t>MEASURES REGARDING RUNNING EXPENSES AND ECONOMIC AGREEMENTS</t>
  </si>
  <si>
    <t xml:space="preserve">FINANCIAL EXPENDITURE AND INTEREST
</t>
  </si>
  <si>
    <t>CURRENT TRANSFERS</t>
  </si>
  <si>
    <t>CAPITAL TRANSFERS</t>
  </si>
  <si>
    <t>OTHER MEASURES</t>
  </si>
  <si>
    <t>TOTAL EXPENDITURE MEASURES</t>
  </si>
  <si>
    <t>Other current expenditure</t>
  </si>
  <si>
    <t>Personal Income Tax</t>
  </si>
  <si>
    <t>Inheritance and Gift Tax</t>
  </si>
  <si>
    <t>Wealth Tax</t>
  </si>
  <si>
    <t>Environmental Taxes</t>
  </si>
  <si>
    <t>Tax on Capital Transfers and Documented Legal Acts</t>
  </si>
  <si>
    <t>Hydrocarbon Tax</t>
  </si>
  <si>
    <t>Fees</t>
  </si>
  <si>
    <t>Other taxes (IDEC, others)</t>
  </si>
  <si>
    <t>Non-tax revenue</t>
  </si>
  <si>
    <t>TOTAL REVENUE MEASURES</t>
  </si>
  <si>
    <t>TOTAL AUTONOMOUS REGION MEASURES</t>
  </si>
  <si>
    <t>8. Expected budgetary impact of the measures adopted and planned by Local Entities</t>
  </si>
  <si>
    <t>Wages</t>
  </si>
  <si>
    <t>Personnel expenses</t>
  </si>
  <si>
    <t>Current expenses</t>
  </si>
  <si>
    <t>Reduction of expenses in purchases of goods and services</t>
  </si>
  <si>
    <t>Public companies</t>
  </si>
  <si>
    <t>Company dissolution</t>
  </si>
  <si>
    <t>Suppression of services</t>
  </si>
  <si>
    <t>Other measures regarding expenditure. Disappearance of minor local entities and suppression of services that are not within the scope of local competence</t>
  </si>
  <si>
    <t>P2, other current expenditure</t>
  </si>
  <si>
    <t>Healthcare, education, social services</t>
  </si>
  <si>
    <t>Transfer of competences regarding health, education and social services</t>
  </si>
  <si>
    <t>Integrated management and mergers</t>
  </si>
  <si>
    <t>Integrated management of public services and mergers of municipalities</t>
  </si>
  <si>
    <t>TOTAL EXPENDITURE</t>
  </si>
  <si>
    <t>Taxes</t>
  </si>
  <si>
    <t>Tax increases, suppression of exemptions and voluntary bonuses</t>
  </si>
  <si>
    <t>Public fees and prices</t>
  </si>
  <si>
    <t>TOTAL REVENUE</t>
  </si>
  <si>
    <t>TOTAL LOCAL ENTITIES</t>
  </si>
  <si>
    <t>(7) = ∑ (1..6)</t>
  </si>
  <si>
    <t>Table A.12.a Refugees. Classification of the expenditure by function</t>
  </si>
  <si>
    <t>Functions</t>
  </si>
  <si>
    <t>Impact on the headline balance - breakdown by functional
categories (Million €)</t>
  </si>
  <si>
    <t>1. Initial reception costs*</t>
  </si>
  <si>
    <t>2. Transport (including rescue operations)</t>
  </si>
  <si>
    <t>3. Health-care</t>
  </si>
  <si>
    <t>4. Administrative costs (incl. processing applications for asylum)</t>
  </si>
  <si>
    <t>5. Contributions to Turkey Facility (excluding through EU Budget)</t>
  </si>
  <si>
    <t>6. Other costs and measures</t>
  </si>
  <si>
    <t>7. Total Impact on headline deficit</t>
  </si>
  <si>
    <t xml:space="preserve">*Initial reception costs refer to the short-term costs arising from the arrival of refugees, such as those related to registration,  shelter, food and subsistence allowances. </t>
  </si>
  <si>
    <t>Impact on the headline balance - breakdown by ESA categories (Million €)</t>
  </si>
  <si>
    <t>Table A.12.b Refugees. Classification by ESA categories</t>
  </si>
  <si>
    <t>ESA categories</t>
  </si>
  <si>
    <t>1. Compesation of employees (D.1)</t>
  </si>
  <si>
    <t>2. Intermediate consumption (P.2)</t>
  </si>
  <si>
    <t>3. Social payments (D.62, D.63)</t>
  </si>
  <si>
    <t>4. Subsidies (D.3)</t>
  </si>
  <si>
    <t>5. Gross fixed capital formation (P.51)</t>
  </si>
  <si>
    <t>6. Capital transfers (D.9)*</t>
  </si>
  <si>
    <t>7. Other</t>
  </si>
  <si>
    <t>8. .Total impact on headline deficit
(8) = ∑ (1..7)</t>
  </si>
  <si>
    <t>9. Compensation from UE</t>
  </si>
  <si>
    <t>10.Total impact on headline deficit net of EU contributions
(10) = (8) - (9)</t>
  </si>
  <si>
    <t>11.Total impact on headline deficit net of EU contributions
(%GDP)</t>
  </si>
  <si>
    <t>* Turkey Facility</t>
  </si>
  <si>
    <t>ND</t>
  </si>
  <si>
    <t>Table A.13.1 Quarterly budgetary execution for the General Government and its subsectors</t>
  </si>
  <si>
    <t>million € (acumulated)
Non consolidated data</t>
  </si>
  <si>
    <t>*up to July</t>
  </si>
  <si>
    <t>Q1</t>
  </si>
  <si>
    <t>Q2</t>
  </si>
  <si>
    <t>Q4</t>
  </si>
  <si>
    <t>Overall balance by subsector (6-7)</t>
  </si>
  <si>
    <t>1. General Government</t>
  </si>
  <si>
    <t>2. Central Government</t>
  </si>
  <si>
    <t>3. Regional Governments</t>
  </si>
  <si>
    <t xml:space="preserve">4. Local Governments </t>
  </si>
  <si>
    <t>5. Social security</t>
  </si>
  <si>
    <t>6. Total revenue</t>
  </si>
  <si>
    <t>7. Total expenditure</t>
  </si>
  <si>
    <t>Source: Ministry of Finance and Public Administrations.</t>
  </si>
  <si>
    <t>General Government S.13</t>
  </si>
  <si>
    <t>Central Government S.1311</t>
  </si>
  <si>
    <t>Table A.13.2 Quarterly budgetary execution for the Central Government</t>
  </si>
  <si>
    <t>Table A.13.3 Quarterly budgetary execution for the Regional Governments</t>
  </si>
  <si>
    <t>Regional Governments S.1312</t>
  </si>
  <si>
    <t>Table A.13.4 Quarterly budgetary execution for the Local Governments</t>
  </si>
  <si>
    <t>Local Governments  S.1313</t>
  </si>
  <si>
    <t>Table A.13.5 Quarterly budgetary execution for the Social Security</t>
  </si>
  <si>
    <t>Social security S.1314</t>
  </si>
  <si>
    <t>S.13</t>
  </si>
  <si>
    <t>NA</t>
  </si>
  <si>
    <t>S.1311</t>
  </si>
  <si>
    <t>S.1312</t>
  </si>
  <si>
    <t>S.1313</t>
  </si>
  <si>
    <t>S.1314</t>
  </si>
  <si>
    <t>TR</t>
  </si>
  <si>
    <t>D.2</t>
  </si>
  <si>
    <t>D.5</t>
  </si>
  <si>
    <t>D.91</t>
  </si>
  <si>
    <t>D.61</t>
  </si>
  <si>
    <t>D.4</t>
  </si>
  <si>
    <t>D.1</t>
  </si>
  <si>
    <t>P.2</t>
  </si>
  <si>
    <r>
      <t xml:space="preserve">D.62, D.632 </t>
    </r>
    <r>
      <rPr>
        <vertAlign val="superscript"/>
        <sz val="10"/>
        <color rgb="FF000000"/>
        <rFont val="Century Gothic"/>
        <family val="2"/>
      </rPr>
      <t>c</t>
    </r>
  </si>
  <si>
    <t>D.41</t>
  </si>
  <si>
    <t>D.3</t>
  </si>
  <si>
    <t>D.51</t>
  </si>
  <si>
    <t>D.9</t>
  </si>
  <si>
    <r>
      <rPr>
        <vertAlign val="superscript"/>
        <sz val="11"/>
        <color theme="1"/>
        <rFont val="Calibri"/>
        <family val="2"/>
        <scheme val="minor"/>
      </rPr>
      <t>b</t>
    </r>
    <r>
      <rPr>
        <sz val="11"/>
        <color theme="1"/>
        <rFont val="Calibri"/>
        <family val="2"/>
        <scheme val="minor"/>
      </rPr>
      <t xml:space="preserve"> P.11+P.12+P.131+D.39rec +D.7rec +D.9rec (other than D.91rec).</t>
    </r>
  </si>
  <si>
    <r>
      <rPr>
        <vertAlign val="superscript"/>
        <sz val="11"/>
        <color theme="1"/>
        <rFont val="Calibri"/>
        <family val="2"/>
        <scheme val="minor"/>
      </rPr>
      <t>c</t>
    </r>
    <r>
      <rPr>
        <sz val="11"/>
        <color theme="1"/>
        <rFont val="Calibri"/>
        <family val="2"/>
        <scheme val="minor"/>
      </rPr>
      <t xml:space="preserve"> Under ESA95: D6311_D63121_D63131pay; in ESA2010 D632pay</t>
    </r>
  </si>
  <si>
    <r>
      <rPr>
        <vertAlign val="superscript"/>
        <sz val="11"/>
        <color theme="1"/>
        <rFont val="Calibri"/>
        <family val="2"/>
        <scheme val="minor"/>
      </rPr>
      <t>d</t>
    </r>
    <r>
      <rPr>
        <sz val="11"/>
        <color theme="1"/>
        <rFont val="Calibri"/>
        <family val="2"/>
        <scheme val="minor"/>
      </rPr>
      <t xml:space="preserve"> D.29pay+D.4pay (other than D.41pay) +D.5pay+D.7pay+P.52+P.53+K.2+D.8</t>
    </r>
  </si>
  <si>
    <t>14 Quarterly execution in national accounts basis of the General Government and 
its sub-sectors.</t>
  </si>
  <si>
    <t>Table A.14.1 Quarterly budgetary execution in accordance with ESA standards for the General Government and its subsectors</t>
  </si>
  <si>
    <t>million €</t>
  </si>
  <si>
    <t>2016 Non accumulated data</t>
  </si>
  <si>
    <t>2016 Accumulated data</t>
  </si>
  <si>
    <t>Up to July *</t>
  </si>
  <si>
    <t xml:space="preserve"> Net lending (+) / net borrowing (-) (6-7)</t>
  </si>
  <si>
    <t>4. Local Governments</t>
  </si>
  <si>
    <t>5. Social Security</t>
  </si>
  <si>
    <t>Of which</t>
  </si>
  <si>
    <t xml:space="preserve">Taxes on production and imports </t>
  </si>
  <si>
    <t>Current taxes on income, wealth, etc.</t>
  </si>
  <si>
    <t xml:space="preserve">Capital taxes </t>
  </si>
  <si>
    <t>Social contributions</t>
  </si>
  <si>
    <t>Property income</t>
  </si>
  <si>
    <r>
      <t>Other</t>
    </r>
    <r>
      <rPr>
        <vertAlign val="superscript"/>
        <sz val="10"/>
        <color rgb="FF000000"/>
        <rFont val="Century Gothic"/>
        <family val="2"/>
      </rPr>
      <t>b</t>
    </r>
  </si>
  <si>
    <t>Compensation of employees</t>
  </si>
  <si>
    <t>Intermediate consumption</t>
  </si>
  <si>
    <t>Social transfers</t>
  </si>
  <si>
    <t>Interests expenditure</t>
  </si>
  <si>
    <t>Subsidies</t>
  </si>
  <si>
    <t>Gross capital formation</t>
  </si>
  <si>
    <t>Capital transfers (includes financial assistance)</t>
  </si>
  <si>
    <r>
      <t>Other</t>
    </r>
    <r>
      <rPr>
        <vertAlign val="superscript"/>
        <sz val="10"/>
        <color rgb="FF000000"/>
        <rFont val="Century Gothic"/>
        <family val="2"/>
      </rPr>
      <t>d</t>
    </r>
  </si>
  <si>
    <t>* Consolidated and accumulated data for the General Government, Regional governments and Social Security Funds up to July</t>
  </si>
  <si>
    <t>General Government</t>
  </si>
  <si>
    <t>Table A.14.2 Central Government</t>
  </si>
  <si>
    <t>Table A.14.3 Regional Governments</t>
  </si>
  <si>
    <t>Table A.14.4 Local Government</t>
  </si>
  <si>
    <t>Local Government S.1313</t>
  </si>
  <si>
    <t>Table A.14.5 Social Security</t>
  </si>
  <si>
    <t>Social Security S.1314</t>
  </si>
  <si>
    <t>A.13.4 Ejecución presupuestaria trimestral de las Corporaciones Locales</t>
  </si>
  <si>
    <t>Budgetary Plan 2017 effective action report (tables included in the annex)</t>
  </si>
  <si>
    <t>A.1 GDP Deflator</t>
  </si>
  <si>
    <t>A.2. Guarantees granted by Public Administrations</t>
  </si>
  <si>
    <t>A.3 Amounts to be excluded from the expenditure ceiling</t>
  </si>
  <si>
    <t>A.4.a. General Government expenditure on education, healthcare and employment</t>
  </si>
  <si>
    <t>A.4.b Classification of the expenditure by functions</t>
  </si>
  <si>
    <t>A.5. Expected budgetary impact of the planned and adopted revenue measures: Taxes (before regional transfer)</t>
  </si>
  <si>
    <t>A.6. Expected budgetary impact of the expenditure measures adopted and planned by the Central Government and the Social Security</t>
  </si>
  <si>
    <t>A.7. Expected budgetary impact of the measures adopted and planned by Autonomous Regions</t>
  </si>
  <si>
    <t>A.8. Expected budgetary impact of the measures adopted and planned by Local Entities</t>
  </si>
  <si>
    <t>A.12.a Refugees. Classification of the expenditure by function</t>
  </si>
  <si>
    <t>A.12.b Refugees. Classification by ESA categories</t>
  </si>
  <si>
    <t>A.13.1 Quarterly budgetary execution for the General Government and its subsectors</t>
  </si>
  <si>
    <t>A.13.2 Quarterly budgetary execution for the Central Government</t>
  </si>
  <si>
    <t>A.13.3 Quarterly budgetary execution for the Regional Governments</t>
  </si>
  <si>
    <t>A.13.5 Quarterly budgetary execution for the Social Security</t>
  </si>
  <si>
    <t>A.14.1 Quarterly budgetary execution in accordance with ESA standards for the General Government and its subsectors</t>
  </si>
  <si>
    <t>A.14.2 Quarterly execution in national accounts basis of Central Government</t>
  </si>
  <si>
    <t>A.14.3 Quarterly execution in national accounts basis of Regional Governments</t>
  </si>
  <si>
    <t>A.14.4 Quarterly execution in national accounts basis of Local Government</t>
  </si>
  <si>
    <t>A.14.5 Quarterly execution in national accounts basis of Social Security</t>
  </si>
  <si>
    <t>&lt;&lt;</t>
  </si>
  <si>
    <t>Access to 2017 Draft Budgetary Plan effective action report</t>
  </si>
  <si>
    <t>Access to budgetary plans from other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</si>
</sst>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
  </numFmts>
  <fonts count="53" x14ac:knownFonts="1">
    <font>
      <sz val="11"/>
      <color theme="1"/>
      <name val="Calibri"/>
      <family val="2"/>
      <scheme val="minor"/>
    </font>
    <font>
      <sz val="10"/>
      <name val="Arial"/>
      <family val="2"/>
    </font>
    <font>
      <b/>
      <sz val="11"/>
      <color indexed="8"/>
      <name val="Century Gothic"/>
      <family val="2"/>
    </font>
    <font>
      <sz val="11"/>
      <color theme="1"/>
      <name val="Century Gothic"/>
      <family val="2"/>
    </font>
    <font>
      <sz val="11"/>
      <color indexed="8"/>
      <name val="Century Gothic"/>
      <family val="2"/>
    </font>
    <font>
      <b/>
      <sz val="11"/>
      <color theme="1"/>
      <name val="Century Gothic"/>
      <family val="2"/>
    </font>
    <font>
      <b/>
      <sz val="14"/>
      <color indexed="8"/>
      <name val="Century Gothic"/>
      <family val="2"/>
    </font>
    <font>
      <sz val="10"/>
      <color theme="1"/>
      <name val="Arial"/>
      <family val="2"/>
    </font>
    <font>
      <sz val="14"/>
      <color theme="1"/>
      <name val="Century Gothic"/>
      <family val="2"/>
    </font>
    <font>
      <sz val="14"/>
      <color indexed="8"/>
      <name val="Century Gothic"/>
      <family val="2"/>
    </font>
    <font>
      <b/>
      <sz val="11"/>
      <color rgb="FF000000"/>
      <name val="Century Gothic"/>
      <family val="2"/>
    </font>
    <font>
      <sz val="11"/>
      <name val="Century Gothic"/>
      <family val="2"/>
    </font>
    <font>
      <sz val="11"/>
      <color rgb="FF000000"/>
      <name val="Century Gothic"/>
      <family val="2"/>
    </font>
    <font>
      <b/>
      <i/>
      <sz val="11"/>
      <color rgb="FFFF0000"/>
      <name val="Century Gothic"/>
      <family val="2"/>
    </font>
    <font>
      <sz val="10"/>
      <color theme="1"/>
      <name val="Century Gothic"/>
      <family val="2"/>
    </font>
    <font>
      <b/>
      <sz val="10"/>
      <color theme="1"/>
      <name val="Century Gothic"/>
      <family val="2"/>
    </font>
    <font>
      <b/>
      <vertAlign val="superscript"/>
      <sz val="10"/>
      <color theme="1"/>
      <name val="Century Gothic"/>
      <family val="2"/>
    </font>
    <font>
      <sz val="10"/>
      <color theme="1"/>
      <name val="Times New Roman"/>
      <family val="1"/>
    </font>
    <font>
      <sz val="11"/>
      <color rgb="FF00B050"/>
      <name val="Calibri"/>
      <family val="2"/>
    </font>
    <font>
      <sz val="11"/>
      <color rgb="FFFF0000"/>
      <name val="Calibri"/>
      <family val="2"/>
    </font>
    <font>
      <sz val="11"/>
      <color rgb="FF7030A0"/>
      <name val="Calibri"/>
      <family val="2"/>
    </font>
    <font>
      <sz val="11"/>
      <name val="Calibri"/>
      <family val="2"/>
      <scheme val="minor"/>
    </font>
    <font>
      <b/>
      <sz val="11"/>
      <name val="Arial"/>
      <family val="2"/>
    </font>
    <font>
      <b/>
      <sz val="11"/>
      <name val="Century Gothic"/>
      <family val="2"/>
    </font>
    <font>
      <sz val="11"/>
      <name val="Calibri"/>
      <family val="2"/>
    </font>
    <font>
      <sz val="9"/>
      <color indexed="8"/>
      <name val="Century Gothic"/>
      <family val="2"/>
    </font>
    <font>
      <sz val="9"/>
      <color theme="1"/>
      <name val="Century Gothic"/>
      <family val="2"/>
    </font>
    <font>
      <b/>
      <sz val="9"/>
      <color indexed="8"/>
      <name val="Century Gothic"/>
      <family val="2"/>
    </font>
    <font>
      <b/>
      <sz val="9"/>
      <name val="Century Gothic"/>
      <family val="2"/>
    </font>
    <font>
      <sz val="9"/>
      <name val="Century Gothic"/>
      <family val="2"/>
    </font>
    <font>
      <sz val="9"/>
      <color rgb="FFFF0000"/>
      <name val="Century Gothic"/>
      <family val="2"/>
    </font>
    <font>
      <sz val="9"/>
      <color indexed="10"/>
      <name val="Century Gothic"/>
      <family val="2"/>
    </font>
    <font>
      <sz val="9"/>
      <color rgb="FF7030A0"/>
      <name val="Century Gothic"/>
      <family val="2"/>
    </font>
    <font>
      <b/>
      <sz val="9"/>
      <color theme="1"/>
      <name val="Century Gothic"/>
      <family val="2"/>
    </font>
    <font>
      <b/>
      <sz val="12"/>
      <color theme="1"/>
      <name val="Century Gothic"/>
      <family val="2"/>
    </font>
    <font>
      <sz val="9"/>
      <color rgb="FF000000"/>
      <name val="Century Gothic"/>
      <family val="2"/>
    </font>
    <font>
      <b/>
      <sz val="9"/>
      <color rgb="FF000000"/>
      <name val="Century Gothic"/>
      <family val="2"/>
    </font>
    <font>
      <sz val="9"/>
      <color theme="1"/>
      <name val="Calibri"/>
      <family val="2"/>
      <scheme val="minor"/>
    </font>
    <font>
      <sz val="11"/>
      <color theme="1"/>
      <name val="Calibri"/>
      <family val="2"/>
      <scheme val="minor"/>
    </font>
    <font>
      <b/>
      <sz val="11"/>
      <color theme="1"/>
      <name val="Calibri"/>
      <family val="2"/>
      <scheme val="minor"/>
    </font>
    <font>
      <b/>
      <sz val="10"/>
      <color rgb="FF000000"/>
      <name val="Arial Narrow"/>
      <family val="2"/>
    </font>
    <font>
      <sz val="11"/>
      <color theme="1"/>
      <name val="Arial Narrow"/>
      <family val="2"/>
    </font>
    <font>
      <b/>
      <sz val="10"/>
      <color rgb="FF000000"/>
      <name val="Century Gothic"/>
      <family val="2"/>
    </font>
    <font>
      <b/>
      <i/>
      <sz val="10"/>
      <name val="Century Gothic"/>
      <family val="2"/>
    </font>
    <font>
      <b/>
      <sz val="10"/>
      <name val="Century Gothic"/>
      <family val="2"/>
    </font>
    <font>
      <sz val="10"/>
      <name val="Century Gothic"/>
      <family val="2"/>
    </font>
    <font>
      <sz val="10"/>
      <color rgb="FF000000"/>
      <name val="Century Gothic"/>
      <family val="2"/>
    </font>
    <font>
      <vertAlign val="superscript"/>
      <sz val="10"/>
      <color rgb="FF000000"/>
      <name val="Century Gothic"/>
      <family val="2"/>
    </font>
    <font>
      <vertAlign val="superscript"/>
      <sz val="11"/>
      <color theme="1"/>
      <name val="Calibri"/>
      <family val="2"/>
      <scheme val="minor"/>
    </font>
    <font>
      <b/>
      <sz val="16"/>
      <color theme="1"/>
      <name val="Arial"/>
      <family val="2"/>
    </font>
    <font>
      <u/>
      <sz val="11"/>
      <color theme="10"/>
      <name val="Calibri"/>
      <family val="2"/>
      <scheme val="minor"/>
    </font>
    <font>
      <b/>
      <u/>
      <sz val="12"/>
      <color theme="10"/>
      <name val="Arial"/>
      <family val="2"/>
    </font>
    <font>
      <i/>
      <u/>
      <sz val="11"/>
      <color theme="10"/>
      <name val="Calibri"/>
      <family val="2"/>
      <scheme val="minor"/>
    </font>
  </fonts>
  <fills count="10">
    <fill>
      <patternFill patternType="none"/>
    </fill>
    <fill>
      <patternFill patternType="gray125"/>
    </fill>
    <fill>
      <patternFill patternType="solid">
        <fgColor rgb="FFC6D9F1"/>
        <bgColor indexed="64"/>
      </patternFill>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indexed="44"/>
        <bgColor indexed="64"/>
      </patternFill>
    </fill>
    <fill>
      <patternFill patternType="solid">
        <fgColor rgb="FFB8CCE4"/>
        <bgColor indexed="64"/>
      </patternFill>
    </fill>
    <fill>
      <patternFill patternType="solid">
        <fgColor theme="0" tint="-0.14999847407452621"/>
        <bgColor indexed="64"/>
      </patternFill>
    </fill>
  </fills>
  <borders count="5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bottom/>
      <diagonal/>
    </border>
    <border>
      <left style="thin">
        <color auto="1"/>
      </left>
      <right style="thin">
        <color auto="1"/>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
      <left style="thin">
        <color indexed="64"/>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8"/>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right style="thin">
        <color indexed="64"/>
      </right>
      <top style="thin">
        <color indexed="64"/>
      </top>
      <bottom/>
      <diagonal/>
    </border>
    <border>
      <left/>
      <right style="thin">
        <color indexed="8"/>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indexed="64"/>
      </left>
      <right style="thin">
        <color auto="1"/>
      </right>
      <top style="thin">
        <color indexed="64"/>
      </top>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rgb="FFFFFFFF"/>
      </bottom>
      <diagonal/>
    </border>
    <border>
      <left style="thin">
        <color indexed="64"/>
      </left>
      <right style="thin">
        <color indexed="64"/>
      </right>
      <top/>
      <bottom style="medium">
        <color rgb="FFFFFFFF"/>
      </bottom>
      <diagonal/>
    </border>
    <border>
      <left/>
      <right/>
      <top/>
      <bottom style="medium">
        <color rgb="FFFFFFFF"/>
      </bottom>
      <diagonal/>
    </border>
    <border>
      <left style="thin">
        <color indexed="64"/>
      </left>
      <right style="thin">
        <color indexed="64"/>
      </right>
      <top style="thin">
        <color indexed="64"/>
      </top>
      <bottom style="medium">
        <color rgb="FFFFFFFF"/>
      </bottom>
      <diagonal/>
    </border>
    <border>
      <left/>
      <right style="thin">
        <color indexed="64"/>
      </right>
      <top/>
      <bottom style="medium">
        <color rgb="FFFFFFFF"/>
      </bottom>
      <diagonal/>
    </border>
    <border>
      <left style="thin">
        <color indexed="64"/>
      </left>
      <right/>
      <top style="thin">
        <color indexed="64"/>
      </top>
      <bottom style="medium">
        <color rgb="FFFFFFFF"/>
      </bottom>
      <diagonal/>
    </border>
    <border>
      <left/>
      <right/>
      <top style="thin">
        <color indexed="64"/>
      </top>
      <bottom style="medium">
        <color rgb="FFFFFFFF"/>
      </bottom>
      <diagonal/>
    </border>
    <border>
      <left/>
      <right style="thin">
        <color indexed="64"/>
      </right>
      <top style="thin">
        <color indexed="64"/>
      </top>
      <bottom style="medium">
        <color rgb="FFFFFFFF"/>
      </bottom>
      <diagonal/>
    </border>
  </borders>
  <cellStyleXfs count="8">
    <xf numFmtId="0" fontId="0" fillId="0" borderId="0"/>
    <xf numFmtId="0" fontId="1" fillId="0" borderId="0"/>
    <xf numFmtId="0" fontId="7" fillId="0" borderId="0"/>
    <xf numFmtId="0" fontId="1" fillId="0" borderId="0"/>
    <xf numFmtId="0" fontId="38" fillId="0" borderId="0"/>
    <xf numFmtId="0" fontId="38" fillId="0" borderId="0"/>
    <xf numFmtId="0" fontId="38" fillId="0" borderId="0"/>
    <xf numFmtId="0" fontId="50" fillId="0" borderId="0" applyNumberFormat="0" applyFill="0" applyBorder="0" applyAlignment="0" applyProtection="0"/>
  </cellStyleXfs>
  <cellXfs count="331">
    <xf numFmtId="0" fontId="0" fillId="0" borderId="0" xfId="0"/>
    <xf numFmtId="0" fontId="3" fillId="0" borderId="0" xfId="0" applyFont="1" applyFill="1" applyBorder="1"/>
    <xf numFmtId="0" fontId="2" fillId="0" borderId="0" xfId="1" applyFont="1" applyFill="1" applyBorder="1" applyAlignment="1">
      <alignment horizontal="center" vertical="center"/>
    </xf>
    <xf numFmtId="0" fontId="5" fillId="2" borderId="2" xfId="0" applyFont="1" applyFill="1" applyBorder="1" applyAlignment="1">
      <alignment horizontal="center" vertical="center"/>
    </xf>
    <xf numFmtId="0" fontId="3" fillId="0" borderId="0" xfId="0" applyFont="1"/>
    <xf numFmtId="0" fontId="8" fillId="0" borderId="0" xfId="2" applyFont="1" applyAlignment="1">
      <alignment vertical="center"/>
    </xf>
    <xf numFmtId="0" fontId="2" fillId="4" borderId="1" xfId="3" applyFont="1" applyFill="1" applyBorder="1" applyAlignment="1">
      <alignment vertical="center"/>
    </xf>
    <xf numFmtId="0" fontId="2" fillId="4" borderId="2" xfId="3" applyFont="1" applyFill="1" applyBorder="1" applyAlignment="1">
      <alignment horizontal="center" vertical="center"/>
    </xf>
    <xf numFmtId="3" fontId="4" fillId="0" borderId="1" xfId="3" applyNumberFormat="1" applyFont="1" applyFill="1" applyBorder="1" applyAlignment="1">
      <alignment horizontal="right" vertical="center" indent="1"/>
    </xf>
    <xf numFmtId="0" fontId="10" fillId="5" borderId="8" xfId="2" applyFont="1" applyFill="1" applyBorder="1" applyAlignment="1">
      <alignment vertical="center" wrapText="1"/>
    </xf>
    <xf numFmtId="3" fontId="11" fillId="3" borderId="9" xfId="3" applyNumberFormat="1" applyFont="1" applyFill="1" applyBorder="1" applyAlignment="1">
      <alignment horizontal="right" vertical="center" indent="1"/>
    </xf>
    <xf numFmtId="0" fontId="12" fillId="5" borderId="8" xfId="2" applyFont="1" applyFill="1" applyBorder="1" applyAlignment="1">
      <alignment vertical="center" wrapText="1"/>
    </xf>
    <xf numFmtId="3" fontId="2" fillId="3" borderId="9" xfId="3" applyNumberFormat="1" applyFont="1" applyFill="1" applyBorder="1" applyAlignment="1">
      <alignment horizontal="right" vertical="center" indent="1"/>
    </xf>
    <xf numFmtId="3" fontId="4" fillId="3" borderId="9" xfId="3" applyNumberFormat="1" applyFont="1" applyFill="1" applyBorder="1" applyAlignment="1">
      <alignment horizontal="right" vertical="center" indent="1"/>
    </xf>
    <xf numFmtId="0" fontId="5" fillId="5" borderId="8" xfId="2" applyFont="1" applyFill="1" applyBorder="1" applyAlignment="1">
      <alignment vertical="center"/>
    </xf>
    <xf numFmtId="0" fontId="12" fillId="5" borderId="10" xfId="2" applyFont="1" applyFill="1" applyBorder="1" applyAlignment="1">
      <alignment vertical="center" wrapText="1"/>
    </xf>
    <xf numFmtId="3" fontId="4" fillId="3" borderId="3" xfId="3" applyNumberFormat="1" applyFont="1" applyFill="1" applyBorder="1" applyAlignment="1">
      <alignment horizontal="right" vertical="center" indent="1"/>
    </xf>
    <xf numFmtId="0" fontId="4" fillId="5" borderId="11" xfId="3" applyFont="1" applyFill="1" applyBorder="1" applyAlignment="1">
      <alignment vertical="center"/>
    </xf>
    <xf numFmtId="3" fontId="4" fillId="0" borderId="12" xfId="3" applyNumberFormat="1" applyFont="1" applyFill="1" applyBorder="1" applyAlignment="1">
      <alignment horizontal="right" vertical="center" indent="2"/>
    </xf>
    <xf numFmtId="3" fontId="4" fillId="0" borderId="13" xfId="3" applyNumberFormat="1" applyFont="1" applyFill="1" applyBorder="1" applyAlignment="1">
      <alignment horizontal="right" vertical="center" indent="2"/>
    </xf>
    <xf numFmtId="0" fontId="4" fillId="5" borderId="8" xfId="3" applyFont="1" applyFill="1" applyBorder="1" applyAlignment="1">
      <alignment vertical="center" wrapText="1"/>
    </xf>
    <xf numFmtId="3" fontId="4" fillId="0" borderId="0" xfId="3" applyNumberFormat="1" applyFont="1" applyFill="1" applyBorder="1" applyAlignment="1">
      <alignment horizontal="right" vertical="center" wrapText="1"/>
    </xf>
    <xf numFmtId="3" fontId="4" fillId="0" borderId="14" xfId="3" applyNumberFormat="1" applyFont="1" applyFill="1" applyBorder="1" applyAlignment="1">
      <alignment horizontal="right" vertical="center" wrapText="1"/>
    </xf>
    <xf numFmtId="0" fontId="8" fillId="0" borderId="0" xfId="2" applyFont="1" applyAlignment="1">
      <alignment vertical="center" wrapText="1"/>
    </xf>
    <xf numFmtId="0" fontId="3" fillId="0" borderId="15" xfId="2" applyFont="1" applyBorder="1" applyAlignment="1">
      <alignment vertical="center" wrapText="1"/>
    </xf>
    <xf numFmtId="0" fontId="3" fillId="0" borderId="0" xfId="0" applyFont="1" applyAlignment="1">
      <alignment vertical="center"/>
    </xf>
    <xf numFmtId="0" fontId="3" fillId="0" borderId="1" xfId="0" applyFont="1" applyBorder="1" applyAlignment="1">
      <alignment vertical="center"/>
    </xf>
    <xf numFmtId="0" fontId="5" fillId="2" borderId="4" xfId="0" applyFont="1" applyFill="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horizontal="center" vertical="center"/>
    </xf>
    <xf numFmtId="0" fontId="3" fillId="0" borderId="1" xfId="0" applyFont="1" applyFill="1" applyBorder="1" applyAlignment="1">
      <alignment horizontal="left" vertical="center" wrapText="1"/>
    </xf>
    <xf numFmtId="3" fontId="3" fillId="0" borderId="11" xfId="0" applyNumberFormat="1" applyFont="1" applyFill="1" applyBorder="1" applyAlignment="1">
      <alignment horizontal="right" vertical="center" indent="2"/>
    </xf>
    <xf numFmtId="164" fontId="3" fillId="0" borderId="1" xfId="0" applyNumberFormat="1" applyFont="1" applyFill="1" applyBorder="1" applyAlignment="1">
      <alignment horizontal="right" vertical="center" indent="3"/>
    </xf>
    <xf numFmtId="0" fontId="3" fillId="0" borderId="9" xfId="0" applyFont="1" applyFill="1" applyBorder="1" applyAlignment="1">
      <alignment horizontal="left" vertical="center"/>
    </xf>
    <xf numFmtId="3" fontId="12" fillId="0" borderId="8" xfId="0" applyNumberFormat="1" applyFont="1" applyFill="1" applyBorder="1" applyAlignment="1">
      <alignment horizontal="right" vertical="center" wrapText="1" indent="2"/>
    </xf>
    <xf numFmtId="164" fontId="12" fillId="0" borderId="9" xfId="0" applyNumberFormat="1" applyFont="1" applyFill="1" applyBorder="1" applyAlignment="1">
      <alignment horizontal="right" vertical="center" wrapText="1" indent="3"/>
    </xf>
    <xf numFmtId="0" fontId="13" fillId="0" borderId="0" xfId="0" applyFont="1" applyAlignment="1">
      <alignment vertical="center"/>
    </xf>
    <xf numFmtId="0" fontId="3" fillId="0" borderId="3" xfId="0" applyFont="1" applyFill="1" applyBorder="1" applyAlignment="1">
      <alignment horizontal="left" vertical="center"/>
    </xf>
    <xf numFmtId="3" fontId="3" fillId="0" borderId="3" xfId="0" applyNumberFormat="1" applyFont="1" applyFill="1" applyBorder="1" applyAlignment="1">
      <alignment horizontal="right" vertical="center" indent="2"/>
    </xf>
    <xf numFmtId="164" fontId="3" fillId="0" borderId="3" xfId="0" applyNumberFormat="1" applyFont="1" applyFill="1" applyBorder="1" applyAlignment="1">
      <alignment horizontal="right" vertical="center" indent="3"/>
    </xf>
    <xf numFmtId="0" fontId="3"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0" xfId="0" applyFont="1" applyFill="1" applyBorder="1" applyAlignment="1">
      <alignment horizontal="left" vertical="center"/>
    </xf>
    <xf numFmtId="0" fontId="3" fillId="0" borderId="7" xfId="0" applyFont="1" applyFill="1" applyBorder="1" applyAlignment="1">
      <alignment horizontal="left" vertical="center"/>
    </xf>
    <xf numFmtId="0" fontId="3" fillId="0" borderId="15" xfId="0" applyFont="1" applyFill="1" applyBorder="1" applyAlignment="1">
      <alignment horizontal="left" vertical="center"/>
    </xf>
    <xf numFmtId="0" fontId="14" fillId="0" borderId="0" xfId="0" applyFont="1"/>
    <xf numFmtId="0" fontId="15" fillId="0" borderId="0" xfId="0" applyFont="1"/>
    <xf numFmtId="0" fontId="15" fillId="2" borderId="2" xfId="0" applyFont="1" applyFill="1" applyBorder="1" applyAlignment="1">
      <alignment horizontal="center" vertical="center"/>
    </xf>
    <xf numFmtId="0" fontId="15" fillId="2" borderId="4" xfId="0" applyFont="1" applyFill="1" applyBorder="1" applyAlignment="1">
      <alignment vertical="center"/>
    </xf>
    <xf numFmtId="0" fontId="17" fillId="0" borderId="0" xfId="0" applyFont="1"/>
    <xf numFmtId="0" fontId="19" fillId="0" borderId="0" xfId="0" applyFont="1" applyAlignment="1">
      <alignment horizontal="right" vertical="center"/>
    </xf>
    <xf numFmtId="0" fontId="20" fillId="0" borderId="0" xfId="0" applyFont="1" applyAlignment="1">
      <alignment horizontal="right" vertical="center"/>
    </xf>
    <xf numFmtId="0" fontId="21" fillId="0" borderId="0" xfId="0" applyFont="1" applyBorder="1"/>
    <xf numFmtId="0" fontId="21" fillId="0" borderId="0" xfId="0" applyFont="1"/>
    <xf numFmtId="0" fontId="21" fillId="6" borderId="0" xfId="0" applyFont="1" applyFill="1"/>
    <xf numFmtId="0" fontId="21" fillId="0" borderId="0" xfId="0" applyFont="1" applyFill="1"/>
    <xf numFmtId="3" fontId="11" fillId="0" borderId="23" xfId="0" applyNumberFormat="1" applyFont="1" applyFill="1" applyBorder="1" applyAlignment="1">
      <alignment horizontal="center" vertical="center" wrapText="1"/>
    </xf>
    <xf numFmtId="0" fontId="11" fillId="0" borderId="23" xfId="0" applyFont="1" applyFill="1" applyBorder="1" applyAlignment="1">
      <alignment vertical="center" wrapText="1"/>
    </xf>
    <xf numFmtId="0" fontId="11" fillId="0" borderId="23" xfId="0" applyFont="1" applyFill="1" applyBorder="1" applyAlignment="1">
      <alignment horizontal="center" vertical="center" wrapText="1"/>
    </xf>
    <xf numFmtId="0" fontId="11" fillId="0" borderId="23" xfId="0" applyFont="1" applyBorder="1" applyAlignment="1">
      <alignment vertical="center" wrapText="1"/>
    </xf>
    <xf numFmtId="0" fontId="11" fillId="0" borderId="23" xfId="0" applyFont="1" applyBorder="1" applyAlignment="1">
      <alignment horizontal="center" vertical="center" wrapText="1"/>
    </xf>
    <xf numFmtId="0" fontId="24" fillId="0" borderId="0" xfId="0" applyFont="1" applyAlignment="1">
      <alignment horizontal="center"/>
    </xf>
    <xf numFmtId="0" fontId="25" fillId="0" borderId="0" xfId="0" applyFont="1" applyFill="1" applyAlignment="1">
      <alignment vertical="center"/>
    </xf>
    <xf numFmtId="1" fontId="25" fillId="0" borderId="0" xfId="0" applyNumberFormat="1" applyFont="1" applyFill="1" applyAlignment="1">
      <alignment vertical="center"/>
    </xf>
    <xf numFmtId="0" fontId="26" fillId="0" borderId="0" xfId="0" applyFont="1" applyFill="1" applyAlignment="1">
      <alignment vertical="center"/>
    </xf>
    <xf numFmtId="1" fontId="27" fillId="6" borderId="17" xfId="0" applyNumberFormat="1" applyFont="1" applyFill="1" applyBorder="1" applyAlignment="1">
      <alignment horizontal="center" vertical="center" wrapText="1"/>
    </xf>
    <xf numFmtId="1" fontId="27" fillId="6" borderId="31" xfId="0" applyNumberFormat="1" applyFont="1" applyFill="1" applyBorder="1" applyAlignment="1">
      <alignment horizontal="center" vertical="center" wrapText="1"/>
    </xf>
    <xf numFmtId="0" fontId="28" fillId="0" borderId="28"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9" fillId="0" borderId="24" xfId="0" applyFont="1" applyFill="1" applyBorder="1" applyAlignment="1">
      <alignment horizontal="center" vertical="center" wrapText="1"/>
    </xf>
    <xf numFmtId="0" fontId="29" fillId="0" borderId="21" xfId="0" applyFont="1" applyFill="1" applyBorder="1" applyAlignment="1">
      <alignment horizontal="center" vertical="center" wrapText="1"/>
    </xf>
    <xf numFmtId="3" fontId="29" fillId="0" borderId="22" xfId="0" applyNumberFormat="1" applyFont="1" applyFill="1" applyBorder="1" applyAlignment="1">
      <alignment horizontal="center" vertical="center" wrapText="1"/>
    </xf>
    <xf numFmtId="3" fontId="29" fillId="0" borderId="17" xfId="0" applyNumberFormat="1" applyFont="1" applyFill="1" applyBorder="1" applyAlignment="1">
      <alignment horizontal="center" vertical="center" wrapText="1"/>
    </xf>
    <xf numFmtId="0" fontId="29" fillId="0" borderId="0" xfId="0" applyFont="1" applyFill="1" applyAlignment="1">
      <alignment vertical="center"/>
    </xf>
    <xf numFmtId="0" fontId="30" fillId="0" borderId="0" xfId="0" applyFont="1" applyFill="1" applyAlignment="1">
      <alignment vertical="center"/>
    </xf>
    <xf numFmtId="0" fontId="27" fillId="0" borderId="28" xfId="0" applyFont="1" applyFill="1" applyBorder="1" applyAlignment="1">
      <alignment horizontal="left" vertical="center" wrapText="1"/>
    </xf>
    <xf numFmtId="0" fontId="25" fillId="0" borderId="20" xfId="0" applyFont="1" applyFill="1" applyBorder="1" applyAlignment="1">
      <alignment horizontal="left" vertical="center" wrapText="1"/>
    </xf>
    <xf numFmtId="3" fontId="29" fillId="0" borderId="32" xfId="0" applyNumberFormat="1" applyFont="1" applyFill="1" applyBorder="1" applyAlignment="1">
      <alignment horizontal="center" vertical="center" wrapText="1"/>
    </xf>
    <xf numFmtId="0" fontId="28" fillId="0" borderId="33" xfId="0" applyFont="1" applyFill="1" applyBorder="1" applyAlignment="1">
      <alignment horizontal="left" vertical="center" wrapText="1"/>
    </xf>
    <xf numFmtId="0" fontId="29" fillId="0" borderId="20" xfId="0" applyFont="1" applyFill="1" applyBorder="1" applyAlignment="1">
      <alignment horizontal="left" vertical="center" wrapText="1"/>
    </xf>
    <xf numFmtId="0" fontId="27" fillId="0" borderId="33" xfId="0" applyFont="1" applyFill="1" applyBorder="1" applyAlignment="1">
      <alignment horizontal="left" vertical="center" wrapText="1"/>
    </xf>
    <xf numFmtId="0" fontId="25" fillId="0" borderId="33" xfId="0" applyFont="1" applyFill="1" applyBorder="1" applyAlignment="1">
      <alignment horizontal="left" vertical="center" wrapText="1"/>
    </xf>
    <xf numFmtId="0" fontId="29" fillId="0" borderId="21" xfId="0" applyFont="1" applyFill="1" applyBorder="1" applyAlignment="1">
      <alignment horizontal="left" vertical="center" wrapText="1"/>
    </xf>
    <xf numFmtId="3" fontId="29" fillId="0" borderId="21" xfId="0" applyNumberFormat="1" applyFont="1" applyFill="1" applyBorder="1" applyAlignment="1">
      <alignment horizontal="center" vertical="center" wrapText="1"/>
    </xf>
    <xf numFmtId="0" fontId="31" fillId="0" borderId="0" xfId="0" applyFont="1" applyFill="1" applyAlignment="1">
      <alignment vertical="center"/>
    </xf>
    <xf numFmtId="0" fontId="29" fillId="0" borderId="33" xfId="0" applyFont="1" applyFill="1" applyBorder="1" applyAlignment="1">
      <alignment horizontal="left" vertical="center" wrapText="1"/>
    </xf>
    <xf numFmtId="0" fontId="28" fillId="0" borderId="34" xfId="0" applyFont="1" applyFill="1" applyBorder="1" applyAlignment="1">
      <alignment horizontal="left" vertical="center" wrapText="1"/>
    </xf>
    <xf numFmtId="0" fontId="29" fillId="0" borderId="24" xfId="0" applyFont="1" applyFill="1" applyBorder="1" applyAlignment="1">
      <alignment horizontal="left" vertical="center" wrapText="1"/>
    </xf>
    <xf numFmtId="0" fontId="29" fillId="0" borderId="22" xfId="0" applyFont="1" applyFill="1" applyBorder="1" applyAlignment="1">
      <alignment horizontal="left" vertical="center" wrapText="1"/>
    </xf>
    <xf numFmtId="3" fontId="29" fillId="0" borderId="18" xfId="0" applyNumberFormat="1" applyFont="1" applyFill="1" applyBorder="1" applyAlignment="1">
      <alignment vertical="center" wrapText="1"/>
    </xf>
    <xf numFmtId="3" fontId="29" fillId="0" borderId="17" xfId="0" applyNumberFormat="1" applyFont="1" applyFill="1" applyBorder="1" applyAlignment="1">
      <alignment vertical="center" wrapText="1"/>
    </xf>
    <xf numFmtId="0" fontId="27" fillId="0" borderId="34"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29" fillId="0" borderId="36" xfId="0" applyFont="1" applyFill="1" applyBorder="1" applyAlignment="1">
      <alignment horizontal="center" vertical="center" wrapText="1"/>
    </xf>
    <xf numFmtId="3" fontId="29" fillId="0" borderId="23" xfId="0" applyNumberFormat="1" applyFont="1" applyFill="1" applyBorder="1" applyAlignment="1">
      <alignment horizontal="center" vertical="center" wrapText="1"/>
    </xf>
    <xf numFmtId="0" fontId="29" fillId="0" borderId="37" xfId="0" applyFont="1" applyFill="1" applyBorder="1" applyAlignment="1">
      <alignment horizontal="left" vertical="center" wrapText="1"/>
    </xf>
    <xf numFmtId="0" fontId="29" fillId="0" borderId="25" xfId="0" applyFont="1" applyFill="1" applyBorder="1" applyAlignment="1">
      <alignment horizontal="center" vertical="center" wrapText="1"/>
    </xf>
    <xf numFmtId="0" fontId="29" fillId="0" borderId="23" xfId="0" applyFont="1" applyFill="1" applyBorder="1" applyAlignment="1">
      <alignment horizontal="left" vertical="center" wrapText="1"/>
    </xf>
    <xf numFmtId="0" fontId="28" fillId="0" borderId="27" xfId="0" applyFont="1" applyFill="1" applyBorder="1" applyAlignment="1">
      <alignment horizontal="left" vertical="center" wrapText="1"/>
    </xf>
    <xf numFmtId="0" fontId="29" fillId="0" borderId="18" xfId="0" applyFont="1" applyFill="1" applyBorder="1" applyAlignment="1">
      <alignment horizontal="center" vertical="center" wrapText="1"/>
    </xf>
    <xf numFmtId="3" fontId="29" fillId="0" borderId="18" xfId="0" applyNumberFormat="1" applyFont="1" applyFill="1" applyBorder="1" applyAlignment="1">
      <alignment horizontal="left" vertical="center" wrapText="1"/>
    </xf>
    <xf numFmtId="0" fontId="32" fillId="0" borderId="0" xfId="0" applyFont="1" applyFill="1" applyAlignment="1">
      <alignment vertical="center"/>
    </xf>
    <xf numFmtId="0" fontId="28" fillId="6" borderId="23"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6" xfId="0" applyFont="1" applyFill="1" applyBorder="1" applyAlignment="1">
      <alignment horizontal="center" vertical="center" wrapText="1"/>
    </xf>
    <xf numFmtId="3" fontId="28" fillId="6" borderId="23" xfId="0" applyNumberFormat="1" applyFont="1" applyFill="1" applyBorder="1" applyAlignment="1">
      <alignment horizontal="center" vertical="center" wrapText="1"/>
    </xf>
    <xf numFmtId="1" fontId="26" fillId="0" borderId="0" xfId="0" applyNumberFormat="1" applyFont="1" applyFill="1" applyAlignment="1">
      <alignment vertical="center"/>
    </xf>
    <xf numFmtId="0" fontId="26" fillId="0" borderId="0" xfId="0" applyFont="1"/>
    <xf numFmtId="3" fontId="26" fillId="0" borderId="0" xfId="0" applyNumberFormat="1" applyFont="1"/>
    <xf numFmtId="0" fontId="28" fillId="2" borderId="40" xfId="0" applyFont="1" applyFill="1" applyBorder="1" applyAlignment="1">
      <alignment horizontal="center" vertical="center" wrapText="1"/>
    </xf>
    <xf numFmtId="0" fontId="28" fillId="2" borderId="2" xfId="0" applyFont="1" applyFill="1" applyBorder="1" applyAlignment="1">
      <alignment horizontal="center" vertical="center" wrapText="1"/>
    </xf>
    <xf numFmtId="1" fontId="28" fillId="2" borderId="5" xfId="0" applyNumberFormat="1" applyFont="1" applyFill="1" applyBorder="1" applyAlignment="1">
      <alignment horizontal="center" wrapText="1"/>
    </xf>
    <xf numFmtId="1" fontId="28" fillId="2" borderId="4" xfId="0" applyNumberFormat="1" applyFont="1" applyFill="1" applyBorder="1" applyAlignment="1">
      <alignment horizontal="center" wrapText="1"/>
    </xf>
    <xf numFmtId="1" fontId="28" fillId="2" borderId="2" xfId="0" applyNumberFormat="1" applyFont="1" applyFill="1" applyBorder="1" applyAlignment="1">
      <alignment horizontal="center" wrapText="1"/>
    </xf>
    <xf numFmtId="0" fontId="29" fillId="0" borderId="3" xfId="0" applyFont="1" applyFill="1" applyBorder="1" applyAlignment="1">
      <alignment wrapText="1"/>
    </xf>
    <xf numFmtId="0" fontId="29" fillId="5" borderId="3" xfId="0" applyFont="1" applyFill="1" applyBorder="1" applyAlignment="1">
      <alignment horizontal="center" wrapText="1"/>
    </xf>
    <xf numFmtId="3" fontId="29" fillId="5" borderId="3" xfId="0" applyNumberFormat="1" applyFont="1" applyFill="1" applyBorder="1"/>
    <xf numFmtId="0" fontId="29" fillId="0" borderId="2" xfId="0" applyFont="1" applyFill="1" applyBorder="1" applyAlignment="1">
      <alignment wrapText="1"/>
    </xf>
    <xf numFmtId="3" fontId="29" fillId="5" borderId="2" xfId="0" applyNumberFormat="1" applyFont="1" applyFill="1" applyBorder="1"/>
    <xf numFmtId="3" fontId="29" fillId="0" borderId="0" xfId="0" applyNumberFormat="1" applyFont="1" applyFill="1" applyBorder="1"/>
    <xf numFmtId="0" fontId="28" fillId="5" borderId="2" xfId="0" applyFont="1" applyFill="1" applyBorder="1" applyAlignment="1">
      <alignment horizontal="left" vertical="center" wrapText="1"/>
    </xf>
    <xf numFmtId="0" fontId="29" fillId="5" borderId="2" xfId="0" applyFont="1" applyFill="1" applyBorder="1" applyAlignment="1">
      <alignment horizontal="center" wrapText="1"/>
    </xf>
    <xf numFmtId="0" fontId="29" fillId="0" borderId="2" xfId="0" applyFont="1" applyFill="1" applyBorder="1" applyAlignment="1">
      <alignment vertical="top" wrapText="1"/>
    </xf>
    <xf numFmtId="0" fontId="29" fillId="5" borderId="2" xfId="0" applyFont="1" applyFill="1" applyBorder="1" applyAlignment="1">
      <alignment horizontal="center" vertical="top" wrapText="1"/>
    </xf>
    <xf numFmtId="0" fontId="28" fillId="0" borderId="2" xfId="0" applyFont="1" applyFill="1" applyBorder="1" applyAlignment="1">
      <alignment horizontal="left" vertical="center" wrapText="1"/>
    </xf>
    <xf numFmtId="0" fontId="29" fillId="5" borderId="2" xfId="0" applyFont="1" applyFill="1" applyBorder="1" applyAlignment="1">
      <alignment horizontal="center" vertical="center" wrapText="1"/>
    </xf>
    <xf numFmtId="0" fontId="28" fillId="0" borderId="10" xfId="0" applyFont="1" applyFill="1" applyBorder="1" applyAlignment="1">
      <alignment horizontal="left" vertical="center" wrapText="1"/>
    </xf>
    <xf numFmtId="0" fontId="28" fillId="0" borderId="2" xfId="0" applyFont="1" applyFill="1" applyBorder="1" applyAlignment="1">
      <alignment wrapText="1"/>
    </xf>
    <xf numFmtId="3" fontId="28" fillId="4" borderId="2" xfId="0" applyNumberFormat="1" applyFont="1" applyFill="1" applyBorder="1"/>
    <xf numFmtId="0" fontId="29" fillId="5" borderId="1" xfId="0" quotePrefix="1" applyFont="1" applyFill="1" applyBorder="1" applyAlignment="1">
      <alignment horizontal="center" vertical="center" wrapText="1"/>
    </xf>
    <xf numFmtId="3" fontId="29" fillId="5" borderId="1" xfId="0" applyNumberFormat="1" applyFont="1" applyFill="1" applyBorder="1"/>
    <xf numFmtId="3" fontId="29" fillId="5" borderId="11" xfId="0" applyNumberFormat="1" applyFont="1" applyFill="1" applyBorder="1"/>
    <xf numFmtId="3" fontId="28" fillId="4" borderId="1" xfId="0" applyNumberFormat="1" applyFont="1" applyFill="1" applyBorder="1"/>
    <xf numFmtId="3" fontId="29" fillId="0" borderId="0" xfId="0" applyNumberFormat="1" applyFont="1" applyFill="1"/>
    <xf numFmtId="3" fontId="0" fillId="0" borderId="0" xfId="0" applyNumberFormat="1"/>
    <xf numFmtId="0" fontId="5" fillId="2" borderId="23" xfId="0" applyFont="1" applyFill="1" applyBorder="1" applyAlignment="1">
      <alignment horizontal="center" vertical="center"/>
    </xf>
    <xf numFmtId="0" fontId="4" fillId="2" borderId="23" xfId="0" applyFont="1" applyFill="1" applyBorder="1" applyAlignment="1">
      <alignment horizontal="center" vertical="center" wrapText="1"/>
    </xf>
    <xf numFmtId="0" fontId="2" fillId="3" borderId="40" xfId="0" applyFont="1" applyFill="1" applyBorder="1" applyAlignment="1">
      <alignment vertical="center" wrapText="1"/>
    </xf>
    <xf numFmtId="0" fontId="4" fillId="3" borderId="40" xfId="0" applyFont="1" applyFill="1" applyBorder="1" applyAlignment="1">
      <alignment horizontal="center" vertical="center" wrapText="1"/>
    </xf>
    <xf numFmtId="164" fontId="4" fillId="3" borderId="40" xfId="0" applyNumberFormat="1" applyFont="1" applyFill="1" applyBorder="1" applyAlignment="1">
      <alignment horizontal="right" vertical="center" wrapText="1" indent="3"/>
    </xf>
    <xf numFmtId="164" fontId="14" fillId="0" borderId="2" xfId="0" applyNumberFormat="1" applyFont="1" applyBorder="1"/>
    <xf numFmtId="0" fontId="10" fillId="2" borderId="40" xfId="0" applyFont="1" applyFill="1" applyBorder="1" applyAlignment="1">
      <alignment horizontal="center" vertical="center"/>
    </xf>
    <xf numFmtId="0" fontId="10" fillId="2" borderId="40" xfId="0" applyFont="1" applyFill="1" applyBorder="1" applyAlignment="1">
      <alignment vertical="center"/>
    </xf>
    <xf numFmtId="0" fontId="12" fillId="0" borderId="40" xfId="0" applyFont="1" applyFill="1" applyBorder="1" applyAlignment="1">
      <alignment horizontal="center" vertical="center"/>
    </xf>
    <xf numFmtId="166" fontId="12" fillId="0" borderId="40" xfId="0" applyNumberFormat="1" applyFont="1" applyBorder="1" applyAlignment="1">
      <alignment horizontal="center" vertical="center"/>
    </xf>
    <xf numFmtId="0" fontId="23" fillId="7" borderId="23" xfId="0" applyFont="1" applyFill="1" applyBorder="1" applyAlignment="1">
      <alignment horizontal="center" vertical="center" wrapText="1"/>
    </xf>
    <xf numFmtId="3" fontId="23" fillId="6" borderId="23" xfId="0" applyNumberFormat="1" applyFont="1" applyFill="1" applyBorder="1" applyAlignment="1">
      <alignment horizontal="center" vertical="center" wrapText="1"/>
    </xf>
    <xf numFmtId="1" fontId="11" fillId="0" borderId="23" xfId="0" applyNumberFormat="1"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23" xfId="0" applyFont="1" applyBorder="1" applyAlignment="1">
      <alignment vertical="center" wrapText="1"/>
    </xf>
    <xf numFmtId="3" fontId="11" fillId="0" borderId="23" xfId="0" applyNumberFormat="1" applyFont="1" applyBorder="1" applyAlignment="1">
      <alignment horizontal="center" vertical="center" wrapText="1"/>
    </xf>
    <xf numFmtId="0" fontId="23" fillId="0" borderId="23" xfId="0" applyFont="1" applyFill="1" applyBorder="1" applyAlignment="1">
      <alignment horizontal="left" vertical="center" wrapText="1"/>
    </xf>
    <xf numFmtId="3" fontId="23" fillId="0" borderId="23" xfId="0" applyNumberFormat="1" applyFont="1" applyFill="1" applyBorder="1" applyAlignment="1">
      <alignment horizontal="center" vertical="center" wrapText="1"/>
    </xf>
    <xf numFmtId="0" fontId="23" fillId="6" borderId="23" xfId="0" applyFont="1" applyFill="1" applyBorder="1" applyAlignment="1">
      <alignment vertical="center" wrapText="1"/>
    </xf>
    <xf numFmtId="0" fontId="11" fillId="6" borderId="23" xfId="0" applyFont="1" applyFill="1" applyBorder="1" applyAlignment="1">
      <alignment vertical="center" wrapText="1"/>
    </xf>
    <xf numFmtId="0" fontId="11" fillId="6" borderId="23" xfId="0" applyFont="1" applyFill="1" applyBorder="1" applyAlignment="1">
      <alignment horizontal="center" vertical="center" wrapText="1"/>
    </xf>
    <xf numFmtId="0" fontId="23" fillId="6" borderId="23"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0" fillId="2" borderId="40" xfId="0" applyFont="1" applyFill="1" applyBorder="1" applyAlignment="1">
      <alignment horizontal="center" vertical="center"/>
    </xf>
    <xf numFmtId="0" fontId="12" fillId="5" borderId="8" xfId="2" applyFont="1" applyFill="1" applyBorder="1" applyAlignment="1">
      <alignment horizontal="left" vertical="center" wrapText="1" indent="2"/>
    </xf>
    <xf numFmtId="0" fontId="3" fillId="0" borderId="11"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23" fillId="7" borderId="40" xfId="0" applyFont="1" applyFill="1" applyBorder="1" applyAlignment="1">
      <alignment horizontal="center" vertical="center" wrapText="1"/>
    </xf>
    <xf numFmtId="0" fontId="35" fillId="0" borderId="23" xfId="0" applyFont="1" applyBorder="1" applyAlignment="1">
      <alignment vertical="center" wrapText="1"/>
    </xf>
    <xf numFmtId="0" fontId="35" fillId="0" borderId="23" xfId="0" applyFont="1" applyBorder="1" applyAlignment="1">
      <alignment horizontal="center" vertical="center" wrapText="1"/>
    </xf>
    <xf numFmtId="0" fontId="35" fillId="0" borderId="23" xfId="0" applyFont="1" applyBorder="1" applyAlignment="1">
      <alignment horizontal="center" vertical="center"/>
    </xf>
    <xf numFmtId="0" fontId="35" fillId="0" borderId="23" xfId="0" applyFont="1" applyBorder="1" applyAlignment="1">
      <alignment vertical="center"/>
    </xf>
    <xf numFmtId="0" fontId="37" fillId="8" borderId="23" xfId="0" applyFont="1" applyFill="1" applyBorder="1" applyAlignment="1">
      <alignment vertical="center"/>
    </xf>
    <xf numFmtId="0" fontId="35" fillId="8" borderId="23" xfId="0" applyFont="1" applyFill="1" applyBorder="1" applyAlignment="1">
      <alignment horizontal="center" vertical="center"/>
    </xf>
    <xf numFmtId="3" fontId="35" fillId="8" borderId="23" xfId="0" applyNumberFormat="1" applyFont="1" applyFill="1" applyBorder="1" applyAlignment="1">
      <alignment horizontal="center" vertical="center"/>
    </xf>
    <xf numFmtId="0" fontId="36" fillId="8" borderId="23" xfId="0" applyFont="1" applyFill="1" applyBorder="1" applyAlignment="1">
      <alignment horizontal="center" vertical="center"/>
    </xf>
    <xf numFmtId="3" fontId="36" fillId="8" borderId="23" xfId="0" applyNumberFormat="1" applyFont="1" applyFill="1" applyBorder="1" applyAlignment="1">
      <alignment horizontal="center" vertical="center"/>
    </xf>
    <xf numFmtId="0" fontId="10" fillId="2" borderId="40" xfId="0" applyFont="1" applyFill="1" applyBorder="1" applyAlignment="1">
      <alignment horizontal="center" vertical="center"/>
    </xf>
    <xf numFmtId="0" fontId="10" fillId="0" borderId="40" xfId="0" applyFont="1" applyFill="1" applyBorder="1" applyAlignment="1">
      <alignment vertical="center"/>
    </xf>
    <xf numFmtId="166" fontId="12" fillId="0" borderId="40" xfId="0" applyNumberFormat="1" applyFont="1" applyFill="1" applyBorder="1" applyAlignment="1">
      <alignment horizontal="center" vertical="center"/>
    </xf>
    <xf numFmtId="3" fontId="12" fillId="0" borderId="40" xfId="0" applyNumberFormat="1" applyFont="1" applyBorder="1" applyAlignment="1">
      <alignment horizontal="center" vertical="center"/>
    </xf>
    <xf numFmtId="0" fontId="10" fillId="0" borderId="40" xfId="0" applyFont="1" applyFill="1" applyBorder="1" applyAlignment="1">
      <alignment vertical="center"/>
    </xf>
    <xf numFmtId="3" fontId="10" fillId="0" borderId="40" xfId="0" applyNumberFormat="1" applyFont="1" applyBorder="1" applyAlignment="1">
      <alignment horizontal="center" vertical="center"/>
    </xf>
    <xf numFmtId="0" fontId="14" fillId="0" borderId="0" xfId="0" applyFont="1" applyFill="1"/>
    <xf numFmtId="0" fontId="17" fillId="0" borderId="0" xfId="0" applyFont="1" applyFill="1"/>
    <xf numFmtId="0" fontId="19" fillId="0" borderId="0" xfId="0" applyFont="1" applyFill="1" applyAlignment="1">
      <alignment horizontal="right" vertical="center"/>
    </xf>
    <xf numFmtId="0" fontId="0" fillId="0" borderId="0" xfId="0" applyFill="1"/>
    <xf numFmtId="0" fontId="12" fillId="0" borderId="40" xfId="0" applyFont="1" applyFill="1" applyBorder="1" applyAlignment="1">
      <alignment vertical="center"/>
    </xf>
    <xf numFmtId="4" fontId="12" fillId="0" borderId="40" xfId="0" applyNumberFormat="1" applyFont="1" applyBorder="1" applyAlignment="1">
      <alignment horizontal="center" vertical="center"/>
    </xf>
    <xf numFmtId="3" fontId="12" fillId="0" borderId="40" xfId="0" applyNumberFormat="1" applyFont="1" applyFill="1" applyBorder="1" applyAlignment="1">
      <alignment vertical="center"/>
    </xf>
    <xf numFmtId="3" fontId="12" fillId="0" borderId="40" xfId="0" applyNumberFormat="1" applyFont="1" applyFill="1" applyBorder="1" applyAlignment="1">
      <alignment horizontal="center" vertical="center"/>
    </xf>
    <xf numFmtId="3" fontId="10" fillId="0" borderId="40" xfId="0" applyNumberFormat="1" applyFont="1" applyFill="1" applyBorder="1" applyAlignment="1">
      <alignment vertical="center"/>
    </xf>
    <xf numFmtId="0" fontId="38" fillId="0" borderId="0" xfId="4"/>
    <xf numFmtId="0" fontId="0" fillId="0" borderId="0" xfId="4" applyFont="1"/>
    <xf numFmtId="0" fontId="45" fillId="2" borderId="11" xfId="0" applyFont="1" applyFill="1" applyBorder="1" applyAlignment="1">
      <alignment horizontal="center" vertical="center" wrapText="1"/>
    </xf>
    <xf numFmtId="0" fontId="45" fillId="2" borderId="47" xfId="0" applyFont="1" applyFill="1" applyBorder="1" applyAlignment="1">
      <alignment horizontal="center" vertical="center" wrapText="1"/>
    </xf>
    <xf numFmtId="0" fontId="45" fillId="2" borderId="35" xfId="0" applyFont="1" applyFill="1" applyBorder="1" applyAlignment="1">
      <alignment horizontal="center" vertical="center" wrapText="1"/>
    </xf>
    <xf numFmtId="0" fontId="41" fillId="0" borderId="0" xfId="6" applyFont="1"/>
    <xf numFmtId="0" fontId="46" fillId="0" borderId="49" xfId="0" applyFont="1" applyFill="1" applyBorder="1" applyAlignment="1">
      <alignment horizontal="left" vertical="center" wrapText="1"/>
    </xf>
    <xf numFmtId="166" fontId="46" fillId="0" borderId="50" xfId="0" applyNumberFormat="1" applyFont="1" applyFill="1" applyBorder="1" applyAlignment="1">
      <alignment horizontal="center" vertical="center" wrapText="1"/>
    </xf>
    <xf numFmtId="3" fontId="46" fillId="0" borderId="51" xfId="0" applyNumberFormat="1" applyFont="1" applyFill="1" applyBorder="1" applyAlignment="1">
      <alignment horizontal="center" vertical="center" wrapText="1"/>
    </xf>
    <xf numFmtId="3" fontId="46" fillId="0" borderId="50" xfId="0" applyNumberFormat="1" applyFont="1" applyFill="1" applyBorder="1" applyAlignment="1">
      <alignment horizontal="center" vertical="center" wrapText="1"/>
    </xf>
    <xf numFmtId="0" fontId="46" fillId="0" borderId="8" xfId="0" applyFont="1" applyFill="1" applyBorder="1" applyAlignment="1">
      <alignment horizontal="left" vertical="center" wrapText="1"/>
    </xf>
    <xf numFmtId="166" fontId="46" fillId="0" borderId="3" xfId="0" applyNumberFormat="1" applyFont="1" applyFill="1" applyBorder="1" applyAlignment="1">
      <alignment horizontal="center" vertical="center" wrapText="1"/>
    </xf>
    <xf numFmtId="3" fontId="46" fillId="0" borderId="0" xfId="0" applyNumberFormat="1" applyFont="1" applyFill="1" applyBorder="1" applyAlignment="1">
      <alignment horizontal="center" vertical="center" wrapText="1"/>
    </xf>
    <xf numFmtId="3" fontId="46" fillId="0" borderId="3" xfId="0" applyNumberFormat="1" applyFont="1" applyFill="1" applyBorder="1" applyAlignment="1">
      <alignment horizontal="center" vertical="center" wrapText="1"/>
    </xf>
    <xf numFmtId="0" fontId="42" fillId="2" borderId="40" xfId="0" applyFont="1" applyFill="1" applyBorder="1" applyAlignment="1">
      <alignment horizontal="left" vertical="center" wrapText="1"/>
    </xf>
    <xf numFmtId="166" fontId="46" fillId="2" borderId="47" xfId="0" applyNumberFormat="1" applyFont="1" applyFill="1" applyBorder="1" applyAlignment="1">
      <alignment horizontal="center" vertical="center" wrapText="1"/>
    </xf>
    <xf numFmtId="3" fontId="42" fillId="2" borderId="40" xfId="0" applyNumberFormat="1" applyFont="1" applyFill="1" applyBorder="1" applyAlignment="1">
      <alignment horizontal="center" vertical="center" wrapText="1"/>
    </xf>
    <xf numFmtId="0" fontId="46" fillId="0" borderId="52" xfId="0" applyFont="1" applyFill="1" applyBorder="1" applyAlignment="1">
      <alignment horizontal="left" vertical="center" wrapText="1"/>
    </xf>
    <xf numFmtId="0" fontId="41" fillId="0" borderId="47" xfId="6" applyFont="1" applyBorder="1" applyAlignment="1">
      <alignment horizontal="center"/>
    </xf>
    <xf numFmtId="0" fontId="41" fillId="0" borderId="0" xfId="6" applyFont="1" applyBorder="1" applyAlignment="1">
      <alignment horizontal="center"/>
    </xf>
    <xf numFmtId="3" fontId="46" fillId="0" borderId="53" xfId="0" applyNumberFormat="1" applyFont="1" applyFill="1" applyBorder="1" applyAlignment="1">
      <alignment horizontal="center" vertical="center" wrapText="1"/>
    </xf>
    <xf numFmtId="0" fontId="46" fillId="0" borderId="3" xfId="0" applyFont="1" applyFill="1" applyBorder="1" applyAlignment="1">
      <alignment horizontal="left" vertical="center" wrapText="1"/>
    </xf>
    <xf numFmtId="3" fontId="46" fillId="0" borderId="15" xfId="0" applyNumberFormat="1" applyFont="1" applyFill="1" applyBorder="1" applyAlignment="1">
      <alignment horizontal="center" vertical="center" wrapText="1"/>
    </xf>
    <xf numFmtId="166" fontId="46" fillId="2" borderId="40" xfId="0" applyNumberFormat="1" applyFont="1" applyFill="1" applyBorder="1" applyAlignment="1">
      <alignment horizontal="center" vertical="center" wrapText="1"/>
    </xf>
    <xf numFmtId="0" fontId="46" fillId="0" borderId="54" xfId="0" applyFont="1" applyFill="1" applyBorder="1" applyAlignment="1">
      <alignment horizontal="left" vertical="center" wrapText="1"/>
    </xf>
    <xf numFmtId="3" fontId="46" fillId="0" borderId="55" xfId="0" applyNumberFormat="1" applyFont="1" applyFill="1" applyBorder="1" applyAlignment="1">
      <alignment horizontal="center" vertical="center" wrapText="1"/>
    </xf>
    <xf numFmtId="3" fontId="46" fillId="0" borderId="52" xfId="0" applyNumberFormat="1" applyFont="1" applyFill="1" applyBorder="1" applyAlignment="1">
      <alignment horizontal="center" vertical="center" wrapText="1"/>
    </xf>
    <xf numFmtId="0" fontId="46" fillId="0" borderId="10" xfId="0" applyFont="1" applyFill="1" applyBorder="1" applyAlignment="1">
      <alignment horizontal="left" vertical="center" wrapText="1"/>
    </xf>
    <xf numFmtId="3" fontId="46" fillId="0" borderId="7" xfId="0" applyNumberFormat="1" applyFont="1" applyFill="1" applyBorder="1" applyAlignment="1">
      <alignment horizontal="center" vertical="center" wrapText="1"/>
    </xf>
    <xf numFmtId="0" fontId="41" fillId="5" borderId="0" xfId="6" applyFont="1" applyFill="1"/>
    <xf numFmtId="0" fontId="41" fillId="0" borderId="0" xfId="5" applyFont="1" applyAlignment="1">
      <alignment horizontal="center"/>
    </xf>
    <xf numFmtId="0" fontId="41" fillId="0" borderId="0" xfId="5" applyFont="1"/>
    <xf numFmtId="3" fontId="46" fillId="0" borderId="51" xfId="0" applyNumberFormat="1" applyFont="1" applyFill="1" applyBorder="1" applyAlignment="1">
      <alignment horizontal="left" vertical="center" wrapText="1"/>
    </xf>
    <xf numFmtId="3" fontId="46" fillId="0" borderId="52" xfId="0" applyNumberFormat="1" applyFont="1" applyFill="1" applyBorder="1" applyAlignment="1">
      <alignment horizontal="left" vertical="center" wrapText="1"/>
    </xf>
    <xf numFmtId="3" fontId="46" fillId="0" borderId="55" xfId="0" applyNumberFormat="1" applyFont="1" applyFill="1" applyBorder="1" applyAlignment="1">
      <alignment horizontal="left" vertical="center" wrapText="1"/>
    </xf>
    <xf numFmtId="3" fontId="46" fillId="0" borderId="56" xfId="0" applyNumberFormat="1" applyFont="1" applyFill="1" applyBorder="1" applyAlignment="1">
      <alignment horizontal="left" vertical="center" wrapText="1"/>
    </xf>
    <xf numFmtId="0" fontId="49" fillId="0" borderId="0" xfId="0" applyFont="1" applyAlignment="1">
      <alignment horizontal="left"/>
    </xf>
    <xf numFmtId="0" fontId="51" fillId="9" borderId="0" xfId="7" applyFont="1" applyFill="1" applyBorder="1" applyAlignment="1"/>
    <xf numFmtId="0" fontId="50" fillId="0" borderId="0" xfId="7"/>
    <xf numFmtId="0" fontId="2" fillId="0" borderId="0" xfId="1" applyFont="1" applyFill="1" applyBorder="1" applyAlignment="1">
      <alignment horizontal="center" vertical="center"/>
    </xf>
    <xf numFmtId="0" fontId="4" fillId="2" borderId="4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3" borderId="46" xfId="0" applyFont="1" applyFill="1" applyBorder="1" applyAlignment="1">
      <alignment horizontal="left" vertical="center" wrapText="1"/>
    </xf>
    <xf numFmtId="0" fontId="4" fillId="3" borderId="41" xfId="0" applyFont="1" applyFill="1" applyBorder="1" applyAlignment="1">
      <alignment horizontal="left" vertical="center" wrapText="1"/>
    </xf>
    <xf numFmtId="0" fontId="4" fillId="3" borderId="42" xfId="0" applyFont="1" applyFill="1" applyBorder="1" applyAlignment="1">
      <alignment horizontal="left" vertical="center" wrapText="1"/>
    </xf>
    <xf numFmtId="0" fontId="6" fillId="0" borderId="0" xfId="1" applyFont="1" applyFill="1" applyBorder="1" applyAlignment="1">
      <alignment horizontal="center" vertical="center" wrapText="1"/>
    </xf>
    <xf numFmtId="0" fontId="6" fillId="0" borderId="0" xfId="1" applyFont="1" applyFill="1" applyBorder="1" applyAlignment="1">
      <alignment horizontal="center" vertical="center"/>
    </xf>
    <xf numFmtId="0" fontId="9" fillId="0" borderId="7" xfId="1" applyFont="1" applyFill="1" applyBorder="1" applyAlignment="1">
      <alignment horizontal="center" vertical="center"/>
    </xf>
    <xf numFmtId="0" fontId="4" fillId="5" borderId="8" xfId="3" applyFont="1" applyFill="1" applyBorder="1" applyAlignment="1">
      <alignment vertical="center" wrapText="1"/>
    </xf>
    <xf numFmtId="0" fontId="4" fillId="5" borderId="0" xfId="3" applyFont="1" applyFill="1" applyBorder="1" applyAlignment="1">
      <alignment vertical="center" wrapText="1"/>
    </xf>
    <xf numFmtId="0" fontId="4" fillId="5" borderId="14" xfId="3" applyFont="1" applyFill="1" applyBorder="1" applyAlignment="1">
      <alignment vertical="center" wrapText="1"/>
    </xf>
    <xf numFmtId="0" fontId="4" fillId="5" borderId="10" xfId="3" applyFont="1" applyFill="1" applyBorder="1" applyAlignment="1">
      <alignment vertical="center" wrapText="1"/>
    </xf>
    <xf numFmtId="0" fontId="4" fillId="5" borderId="7" xfId="3" applyFont="1" applyFill="1" applyBorder="1" applyAlignment="1">
      <alignment vertical="center" wrapText="1"/>
    </xf>
    <xf numFmtId="0" fontId="5"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0" xfId="0" applyAlignment="1">
      <alignment horizontal="center" wrapText="1"/>
    </xf>
    <xf numFmtId="0" fontId="15" fillId="0" borderId="0" xfId="0" applyFont="1" applyAlignment="1">
      <alignment horizontal="center" wrapText="1"/>
    </xf>
    <xf numFmtId="0" fontId="15" fillId="0" borderId="0" xfId="0" applyFont="1" applyAlignment="1">
      <alignment horizontal="center"/>
    </xf>
    <xf numFmtId="0" fontId="5" fillId="2" borderId="46"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1" xfId="0" applyFont="1" applyFill="1" applyBorder="1" applyAlignment="1">
      <alignment horizontal="center" vertical="center"/>
    </xf>
    <xf numFmtId="0" fontId="18" fillId="0" borderId="0" xfId="0" applyFont="1" applyBorder="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0" fillId="2" borderId="40" xfId="0" applyFont="1" applyFill="1" applyBorder="1" applyAlignment="1">
      <alignment horizontal="center" vertical="center" wrapText="1"/>
    </xf>
    <xf numFmtId="0" fontId="10" fillId="0" borderId="0" xfId="0" applyFont="1" applyBorder="1" applyAlignment="1">
      <alignment horizontal="center" vertical="center"/>
    </xf>
    <xf numFmtId="0" fontId="10" fillId="2" borderId="40" xfId="0" applyFont="1" applyFill="1" applyBorder="1" applyAlignment="1">
      <alignment horizontal="center" vertical="center"/>
    </xf>
    <xf numFmtId="0" fontId="22" fillId="0" borderId="0" xfId="0" applyFont="1" applyBorder="1" applyAlignment="1">
      <alignment horizontal="center" wrapText="1"/>
    </xf>
    <xf numFmtId="0" fontId="23" fillId="6" borderId="23" xfId="0" applyFont="1" applyFill="1" applyBorder="1" applyAlignment="1">
      <alignment horizontal="left" vertical="center" wrapText="1"/>
    </xf>
    <xf numFmtId="0" fontId="23" fillId="7" borderId="23" xfId="0" applyFont="1" applyFill="1" applyBorder="1" applyAlignment="1">
      <alignment horizontal="center" vertical="center" wrapText="1"/>
    </xf>
    <xf numFmtId="0" fontId="23" fillId="7" borderId="40"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7" fillId="6" borderId="29" xfId="0" applyFont="1" applyFill="1" applyBorder="1" applyAlignment="1">
      <alignment horizontal="center" wrapText="1"/>
    </xf>
    <xf numFmtId="0" fontId="27" fillId="6" borderId="19" xfId="0" applyFont="1" applyFill="1" applyBorder="1" applyAlignment="1">
      <alignment horizontal="center" wrapText="1"/>
    </xf>
    <xf numFmtId="0" fontId="27" fillId="6" borderId="30" xfId="0" applyFont="1" applyFill="1" applyBorder="1" applyAlignment="1">
      <alignment horizontal="center" wrapText="1"/>
    </xf>
    <xf numFmtId="0" fontId="27" fillId="6" borderId="16"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27" fillId="6" borderId="21" xfId="0" applyFont="1" applyFill="1" applyBorder="1" applyAlignment="1">
      <alignment horizontal="center" vertical="center" wrapText="1"/>
    </xf>
    <xf numFmtId="0" fontId="27" fillId="6" borderId="22" xfId="0" applyFont="1" applyFill="1" applyBorder="1" applyAlignment="1">
      <alignment horizontal="center" vertical="center" wrapText="1"/>
    </xf>
    <xf numFmtId="1" fontId="27" fillId="6" borderId="7" xfId="0" applyNumberFormat="1" applyFont="1" applyFill="1" applyBorder="1" applyAlignment="1">
      <alignment horizontal="center" vertical="center" wrapText="1"/>
    </xf>
    <xf numFmtId="1" fontId="27" fillId="6" borderId="15" xfId="0" applyNumberFormat="1" applyFont="1" applyFill="1" applyBorder="1" applyAlignment="1">
      <alignment horizontal="center" vertical="center" wrapText="1"/>
    </xf>
    <xf numFmtId="0" fontId="34" fillId="0" borderId="0" xfId="0" applyFont="1" applyAlignment="1">
      <alignment horizontal="center" vertical="center" wrapText="1"/>
    </xf>
    <xf numFmtId="0" fontId="28" fillId="4" borderId="4" xfId="0" applyFont="1" applyFill="1" applyBorder="1" applyAlignment="1">
      <alignment horizontal="left" vertical="center" wrapText="1"/>
    </xf>
    <xf numFmtId="0" fontId="28" fillId="4" borderId="5" xfId="0" applyFont="1" applyFill="1" applyBorder="1" applyAlignment="1">
      <alignment horizontal="left" vertical="center" wrapText="1"/>
    </xf>
    <xf numFmtId="0" fontId="28" fillId="4" borderId="6" xfId="0" applyFont="1" applyFill="1" applyBorder="1" applyAlignment="1">
      <alignment horizontal="left" vertical="center" wrapText="1"/>
    </xf>
    <xf numFmtId="0" fontId="26" fillId="5" borderId="12" xfId="0" applyFont="1" applyFill="1" applyBorder="1" applyAlignment="1">
      <alignment horizontal="left" vertical="top" wrapText="1"/>
    </xf>
    <xf numFmtId="0" fontId="26" fillId="5" borderId="0" xfId="0" applyFont="1" applyFill="1" applyBorder="1" applyAlignment="1">
      <alignment horizontal="left" vertical="top" wrapText="1"/>
    </xf>
    <xf numFmtId="0" fontId="28" fillId="0" borderId="4" xfId="0" applyFont="1" applyFill="1" applyBorder="1" applyAlignment="1">
      <alignment horizontal="left" vertical="top" wrapText="1"/>
    </xf>
    <xf numFmtId="0" fontId="28" fillId="0" borderId="6" xfId="0" applyFont="1" applyFill="1" applyBorder="1" applyAlignment="1">
      <alignment horizontal="left" vertical="top" wrapText="1"/>
    </xf>
    <xf numFmtId="0" fontId="28" fillId="0" borderId="11" xfId="0" applyFont="1" applyFill="1" applyBorder="1" applyAlignment="1">
      <alignment horizontal="left" vertical="top" wrapText="1"/>
    </xf>
    <xf numFmtId="0" fontId="28" fillId="0" borderId="13" xfId="0" applyFont="1" applyFill="1" applyBorder="1" applyAlignment="1">
      <alignment horizontal="left" vertical="top" wrapText="1"/>
    </xf>
    <xf numFmtId="0" fontId="33" fillId="2" borderId="38" xfId="0" applyFont="1" applyFill="1" applyBorder="1" applyAlignment="1">
      <alignment horizontal="center" vertical="center" wrapText="1"/>
    </xf>
    <xf numFmtId="0" fontId="33" fillId="2" borderId="43" xfId="0" applyFont="1" applyFill="1" applyBorder="1" applyAlignment="1">
      <alignment horizontal="center" vertical="center" wrapText="1"/>
    </xf>
    <xf numFmtId="0" fontId="33" fillId="2" borderId="39" xfId="0" applyFont="1" applyFill="1" applyBorder="1" applyAlignment="1">
      <alignment horizontal="center" vertical="center" wrapText="1"/>
    </xf>
    <xf numFmtId="0" fontId="33" fillId="2" borderId="44" xfId="0" applyFont="1" applyFill="1" applyBorder="1" applyAlignment="1">
      <alignment horizontal="center" vertical="center" wrapText="1"/>
    </xf>
    <xf numFmtId="165" fontId="28" fillId="2" borderId="41" xfId="0" applyNumberFormat="1" applyFont="1" applyFill="1" applyBorder="1" applyAlignment="1">
      <alignment horizontal="center" vertical="top" wrapText="1"/>
    </xf>
    <xf numFmtId="165" fontId="28" fillId="2" borderId="42" xfId="0" applyNumberFormat="1" applyFont="1" applyFill="1" applyBorder="1" applyAlignment="1">
      <alignment horizontal="center" vertical="top" wrapText="1"/>
    </xf>
    <xf numFmtId="0" fontId="28" fillId="0" borderId="9"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36" fillId="8" borderId="23" xfId="0" applyFont="1" applyFill="1" applyBorder="1" applyAlignment="1">
      <alignment vertical="center"/>
    </xf>
    <xf numFmtId="0" fontId="36" fillId="8" borderId="46" xfId="0" applyFont="1" applyFill="1" applyBorder="1" applyAlignment="1">
      <alignment vertical="center"/>
    </xf>
    <xf numFmtId="0" fontId="36" fillId="8" borderId="42" xfId="0" applyFont="1" applyFill="1" applyBorder="1" applyAlignment="1">
      <alignment vertical="center"/>
    </xf>
    <xf numFmtId="0" fontId="35" fillId="0" borderId="47" xfId="0" applyFont="1" applyBorder="1" applyAlignment="1">
      <alignment horizontal="center" vertical="center"/>
    </xf>
    <xf numFmtId="0" fontId="35" fillId="0" borderId="3" xfId="0" applyFont="1" applyBorder="1" applyAlignment="1">
      <alignment horizontal="center" vertical="center"/>
    </xf>
    <xf numFmtId="0" fontId="12" fillId="0" borderId="40" xfId="0" applyFont="1" applyFill="1" applyBorder="1" applyAlignment="1">
      <alignment vertical="center"/>
    </xf>
    <xf numFmtId="0" fontId="10" fillId="2" borderId="46"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0" borderId="40" xfId="0" applyFont="1" applyFill="1" applyBorder="1" applyAlignment="1">
      <alignment vertical="center"/>
    </xf>
    <xf numFmtId="0" fontId="10" fillId="0" borderId="40" xfId="0" applyFont="1" applyFill="1" applyBorder="1" applyAlignment="1">
      <alignment vertical="center" wrapText="1"/>
    </xf>
    <xf numFmtId="0" fontId="12" fillId="0" borderId="46" xfId="0" applyFont="1" applyFill="1" applyBorder="1" applyAlignment="1">
      <alignment vertical="center"/>
    </xf>
    <xf numFmtId="0" fontId="12" fillId="0" borderId="42" xfId="0" applyFont="1" applyFill="1" applyBorder="1" applyAlignment="1">
      <alignment vertical="center"/>
    </xf>
    <xf numFmtId="0" fontId="10" fillId="0" borderId="46" xfId="0" applyFont="1" applyFill="1" applyBorder="1" applyAlignment="1">
      <alignment horizontal="left" vertical="center"/>
    </xf>
    <xf numFmtId="0" fontId="10" fillId="0" borderId="41" xfId="0" applyFont="1" applyFill="1" applyBorder="1" applyAlignment="1">
      <alignment horizontal="left" vertical="center"/>
    </xf>
    <xf numFmtId="0" fontId="10" fillId="0" borderId="42" xfId="0" applyFont="1" applyFill="1" applyBorder="1" applyAlignment="1">
      <alignment horizontal="left" vertical="center"/>
    </xf>
    <xf numFmtId="0" fontId="12" fillId="0" borderId="40" xfId="0" applyFont="1" applyFill="1" applyBorder="1" applyAlignment="1">
      <alignment vertical="center" wrapText="1"/>
    </xf>
    <xf numFmtId="0" fontId="42" fillId="2" borderId="46" xfId="0" applyFont="1" applyFill="1" applyBorder="1" applyAlignment="1">
      <alignment horizontal="left" vertical="center" wrapText="1"/>
    </xf>
    <xf numFmtId="0" fontId="42" fillId="2" borderId="41" xfId="0" applyFont="1" applyFill="1" applyBorder="1" applyAlignment="1">
      <alignment horizontal="left" vertical="center" wrapText="1"/>
    </xf>
    <xf numFmtId="0" fontId="42" fillId="2" borderId="42" xfId="0" applyFont="1" applyFill="1" applyBorder="1" applyAlignment="1">
      <alignment horizontal="left" vertical="center" wrapText="1"/>
    </xf>
    <xf numFmtId="0" fontId="42" fillId="2" borderId="40" xfId="0" applyFont="1" applyFill="1" applyBorder="1" applyAlignment="1">
      <alignment horizontal="center" vertical="center" wrapText="1"/>
    </xf>
    <xf numFmtId="0" fontId="39" fillId="0" borderId="0" xfId="4" applyFont="1" applyAlignment="1">
      <alignment horizontal="center" wrapText="1"/>
    </xf>
    <xf numFmtId="0" fontId="40" fillId="0" borderId="0" xfId="5" applyFont="1" applyFill="1" applyBorder="1" applyAlignment="1">
      <alignment horizontal="center" vertical="center" wrapText="1"/>
    </xf>
    <xf numFmtId="0" fontId="41" fillId="0" borderId="0" xfId="6" applyFont="1"/>
    <xf numFmtId="0" fontId="42" fillId="0" borderId="7" xfId="4" applyFont="1" applyFill="1" applyBorder="1" applyAlignment="1">
      <alignment horizontal="center" vertical="center"/>
    </xf>
    <xf numFmtId="0" fontId="43" fillId="2" borderId="47" xfId="4" applyFont="1" applyFill="1" applyBorder="1" applyAlignment="1">
      <alignment horizontal="center" vertical="center" wrapText="1"/>
    </xf>
    <xf numFmtId="0" fontId="43" fillId="2" borderId="48" xfId="4" applyFont="1" applyFill="1" applyBorder="1" applyAlignment="1">
      <alignment horizontal="center" vertical="center" wrapText="1"/>
    </xf>
    <xf numFmtId="0" fontId="44" fillId="2" borderId="47" xfId="4" applyFont="1" applyFill="1" applyBorder="1" applyAlignment="1">
      <alignment horizontal="center" vertical="center" wrapText="1"/>
    </xf>
    <xf numFmtId="0" fontId="44" fillId="2" borderId="48" xfId="4"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52" fillId="0" borderId="0" xfId="7" applyFont="1"/>
  </cellXfs>
  <cellStyles count="8">
    <cellStyle name="Hipervínculo" xfId="7" builtinId="8"/>
    <cellStyle name="Normal" xfId="0" builtinId="0"/>
    <cellStyle name="Normal 14" xfId="2"/>
    <cellStyle name="Normal 2 10" xfId="6"/>
    <cellStyle name="Normal 2 2 9" xfId="4"/>
    <cellStyle name="Normal 3" xfId="5"/>
    <cellStyle name="Normal 33" xfId="1"/>
    <cellStyle name="Normal 6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1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3877565</xdr:colOff>
      <xdr:row>5</xdr:row>
      <xdr:rowOff>161925</xdr:rowOff>
    </xdr:to>
    <xdr:pic>
      <xdr:nvPicPr>
        <xdr:cNvPr id="2" name="Imagen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71450" y="0"/>
          <a:ext cx="3877565" cy="1114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nhac.age\Ficheros\ING\PREVISIO\PREV_1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inhac.age\Ficheros\Uei\CUADROS\cuadros%20renta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omun\A%20Planes%20de%20ajuste\PLANES%20DE%20AJUSTE%202017\Marzo%20y%20Abril%202017\BALEARES\2017-02-Febrero%20BALEARES%20DESPROTEGID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inhac.age\Ficheros\Tra_gabi\Rufino\PG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nhac.age\Ficheros\TRAB\PALMAM\BEPE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nhac.age\Ficheros\Uei\RET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nhac.age\Ficheros\kg000182\MJESUS\GASTO\PTO99\PE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kg000182\MJESUS\GASTO\PTO99\PEN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omun\A%20Planes%20de%20ajuste\PLANES%20DE%20AJUSTE%202017\Marzo%20y%20Abril%202017\ANDALUCIA\2017-02-Febrero%20ANDALUCI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CAA\ESTABILIDAD\Medidas\2015%20-%20Medidas\Modelos\PEF\Incumplidoras%20estabilidad,%20deudad%20y%20regla%20gasto\Modelo%20escenario%20y%20medidas%202014%20(toqueteado%20para%20imagen%20del%20borrado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inhac.age\Ficheros\Users\alvaro.denia\AppData\Local\Microsoft\Windows\Temporary%20Internet%20Files\Content.Outlook\LR31Q7GY\CUADROS\EscenarioMacro_2013%204%2019%20v%2018%204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RAB\PALMAM\BE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1ª (2)"/>
      <sheetName val="caratula Prev"/>
      <sheetName val="Resumen total 1º "/>
      <sheetName val="Resumen total 2º"/>
      <sheetName val="Resumen(1)"/>
      <sheetName val="Resumen(2)"/>
      <sheetName val="Esc. desac"/>
      <sheetName val="Cap- 1 "/>
      <sheetName val="R.  Trabajo"/>
      <sheetName val="K.M. 1"/>
      <sheetName val="K.M.2"/>
      <sheetName val="Cap.- 2"/>
      <sheetName val="Especiales"/>
      <sheetName val="Cap. - 3"/>
      <sheetName val="Cap.- 4"/>
      <sheetName val="Cap. del 5 al 7"/>
      <sheetName val="Tasas"/>
      <sheetName val="Ing no gest. por AEAT 1ª"/>
      <sheetName val="Ing. no gest. por AEAT 2ª"/>
      <sheetName val="Acum"/>
      <sheetName val="Potencial y OG_gobier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nciones"/>
      <sheetName val="series"/>
      <sheetName val="otros indicadores"/>
      <sheetName val="cuadro 2.3"/>
      <sheetName val="series C2.8"/>
      <sheetName val="cuadro 2.8"/>
      <sheetName val="Gráfico1"/>
      <sheetName val="Gráfico2"/>
      <sheetName val="Gráfico3"/>
      <sheetName val="Gráfico4"/>
      <sheetName val="Gráfico5"/>
      <sheetName val="series C2.3"/>
      <sheetName val="series C2.4"/>
      <sheetName val="cuadro 2.4"/>
      <sheetName val="cuadro 2.5"/>
      <sheetName val="cuadro 2.5 (2)"/>
      <sheetName val="datagraf"/>
      <sheetName val="G34"/>
    </sheetNames>
    <sheetDataSet>
      <sheetData sheetId="0"/>
      <sheetData sheetId="1"/>
      <sheetData sheetId="2"/>
      <sheetData sheetId="3">
        <row r="1">
          <cell r="B1" t="str">
            <v>Cuadro 2.3</v>
          </cell>
        </row>
        <row r="2">
          <cell r="B2" t="str">
            <v>EVOLUCIÓN RECIENTE DE LAS RETRIBUCIONES Y RETENCIONES DEL TRABAJO. Territorio de Régimen Fiscal Común.</v>
          </cell>
        </row>
        <row r="3">
          <cell r="B3" t="str">
            <v>Territorio de Régimen Fiscal Común</v>
          </cell>
        </row>
        <row r="4">
          <cell r="C4">
            <v>2000</v>
          </cell>
          <cell r="E4" t="str">
            <v>tasas de variación anual (*)</v>
          </cell>
        </row>
        <row r="5">
          <cell r="C5">
            <v>1997</v>
          </cell>
          <cell r="D5">
            <v>1998</v>
          </cell>
          <cell r="E5" t="str">
            <v>I-99</v>
          </cell>
          <cell r="F5" t="str">
            <v>II-99</v>
          </cell>
          <cell r="G5" t="str">
            <v xml:space="preserve"> III-99</v>
          </cell>
          <cell r="H5" t="str">
            <v xml:space="preserve"> IV-99</v>
          </cell>
          <cell r="I5" t="str">
            <v>I-00</v>
          </cell>
          <cell r="J5" t="str">
            <v>II-00</v>
          </cell>
          <cell r="K5" t="str">
            <v xml:space="preserve"> III-00</v>
          </cell>
          <cell r="L5" t="str">
            <v xml:space="preserve"> IV-00</v>
          </cell>
          <cell r="M5" t="str">
            <v>I-01</v>
          </cell>
          <cell r="N5" t="str">
            <v>II-01</v>
          </cell>
          <cell r="O5" t="str">
            <v xml:space="preserve"> III-01</v>
          </cell>
          <cell r="Q5">
            <v>1998</v>
          </cell>
          <cell r="R5">
            <v>1999</v>
          </cell>
          <cell r="S5">
            <v>2000</v>
          </cell>
          <cell r="T5">
            <v>2000</v>
          </cell>
          <cell r="U5">
            <v>2001</v>
          </cell>
        </row>
        <row r="6">
          <cell r="H6" t="str">
            <v>I-98</v>
          </cell>
          <cell r="I6" t="str">
            <v>II-98</v>
          </cell>
          <cell r="J6" t="str">
            <v>III-98</v>
          </cell>
          <cell r="K6" t="str">
            <v>IV-98</v>
          </cell>
          <cell r="L6" t="str">
            <v>I-99</v>
          </cell>
          <cell r="M6" t="str">
            <v>II-99</v>
          </cell>
          <cell r="N6" t="str">
            <v>III-99</v>
          </cell>
          <cell r="O6" t="str">
            <v>IV-99</v>
          </cell>
          <cell r="P6" t="str">
            <v>I-00</v>
          </cell>
          <cell r="Q6" t="str">
            <v>II-00</v>
          </cell>
          <cell r="R6" t="str">
            <v>III-00</v>
          </cell>
          <cell r="S6" t="str">
            <v>IV-00</v>
          </cell>
          <cell r="U6">
            <v>1998</v>
          </cell>
          <cell r="V6">
            <v>1999</v>
          </cell>
          <cell r="W6" t="str">
            <v>Ene-jun 2000</v>
          </cell>
        </row>
        <row r="8">
          <cell r="B8" t="str">
            <v>RETRIBUCIONES (millardos de pesetas)</v>
          </cell>
        </row>
        <row r="9">
          <cell r="B9" t="str">
            <v>TOTAL</v>
          </cell>
          <cell r="C9">
            <v>50265.445431283282</v>
          </cell>
          <cell r="E9">
            <v>9.917785269291457</v>
          </cell>
          <cell r="F9">
            <v>7.0971653560034431</v>
          </cell>
          <cell r="G9">
            <v>6.825934685792423</v>
          </cell>
          <cell r="H9">
            <v>9.9924408542220853</v>
          </cell>
          <cell r="I9">
            <v>9.9670075882619447</v>
          </cell>
          <cell r="J9">
            <v>8.725488545347293</v>
          </cell>
          <cell r="K9">
            <v>8.8935839874983778</v>
          </cell>
          <cell r="L9">
            <v>6.9458455360928539</v>
          </cell>
          <cell r="M9">
            <v>9.057319607536396</v>
          </cell>
          <cell r="N9">
            <v>9.3639503122142855</v>
          </cell>
          <cell r="O9">
            <v>8.996285066785914</v>
          </cell>
          <cell r="Q9">
            <v>7.0605395489736322</v>
          </cell>
          <cell r="R9">
            <v>8.4949634060851764</v>
          </cell>
          <cell r="S9">
            <v>8.5200431090151962</v>
          </cell>
          <cell r="T9">
            <v>8.5200431090151962</v>
          </cell>
          <cell r="U9">
            <v>9.1409218383121207</v>
          </cell>
        </row>
        <row r="10">
          <cell r="B10" t="str">
            <v>. Mercantil (1)</v>
          </cell>
          <cell r="C10">
            <v>34169.559642193912</v>
          </cell>
          <cell r="D10">
            <v>10634.056219081127</v>
          </cell>
          <cell r="E10">
            <v>12.832390081838142</v>
          </cell>
          <cell r="F10">
            <v>8.3917304476760499</v>
          </cell>
          <cell r="G10">
            <v>8.4864470029622829</v>
          </cell>
          <cell r="H10">
            <v>12.096552383379322</v>
          </cell>
          <cell r="I10">
            <v>10.761438789274358</v>
          </cell>
          <cell r="J10">
            <v>10.306833677473604</v>
          </cell>
          <cell r="K10">
            <v>9.9534090661601127</v>
          </cell>
          <cell r="L10">
            <v>6.9409887466520992</v>
          </cell>
          <cell r="M10">
            <v>10.478415244904893</v>
          </cell>
          <cell r="N10">
            <v>10.028931944614428</v>
          </cell>
          <cell r="O10">
            <v>9.8189836824209351</v>
          </cell>
          <cell r="P10">
            <v>6.1594603659202329</v>
          </cell>
          <cell r="Q10">
            <v>8.3913650772386994</v>
          </cell>
          <cell r="R10">
            <v>10.49384010082326</v>
          </cell>
          <cell r="S10">
            <v>9.3194272142375532</v>
          </cell>
          <cell r="T10">
            <v>9.3194272142375532</v>
          </cell>
          <cell r="U10">
            <v>10.105639441984216</v>
          </cell>
          <cell r="V10">
            <v>5.6664176662280159</v>
          </cell>
          <cell r="W10">
            <v>5.9768672753114149</v>
          </cell>
        </row>
        <row r="11">
          <cell r="B11" t="str">
            <v>. No mercantil (2)</v>
          </cell>
          <cell r="C11">
            <v>16095.885789089371</v>
          </cell>
          <cell r="D11">
            <v>8603.5</v>
          </cell>
          <cell r="E11">
            <v>4.1214177193382273</v>
          </cell>
          <cell r="F11">
            <v>4.487907005997438</v>
          </cell>
          <cell r="G11">
            <v>3.8633751095713986</v>
          </cell>
          <cell r="H11">
            <v>5.6435319522260663</v>
          </cell>
          <cell r="I11">
            <v>8.254918945900469</v>
          </cell>
          <cell r="J11">
            <v>5.4191297819102591</v>
          </cell>
          <cell r="K11">
            <v>6.9185606211409789</v>
          </cell>
          <cell r="L11">
            <v>6.9564970214188282</v>
          </cell>
          <cell r="M11">
            <v>5.9237870652631974</v>
          </cell>
          <cell r="N11">
            <v>7.9091079072237447</v>
          </cell>
          <cell r="O11">
            <v>7.419638286855923</v>
          </cell>
          <cell r="P11">
            <v>7.1005476604860451</v>
          </cell>
          <cell r="Q11">
            <v>4.5398340355854661</v>
          </cell>
          <cell r="R11">
            <v>4.5694192008122636</v>
          </cell>
          <cell r="S11">
            <v>6.8612097981366471</v>
          </cell>
          <cell r="T11">
            <v>6.8612097981366471</v>
          </cell>
          <cell r="U11">
            <v>7.119668051880379</v>
          </cell>
          <cell r="V11">
            <v>6.5717440576509523</v>
          </cell>
          <cell r="W11">
            <v>6.8761313192263307</v>
          </cell>
        </row>
        <row r="12">
          <cell r="B12" t="str">
            <v>Salarios</v>
          </cell>
          <cell r="C12">
            <v>34586.685345399921</v>
          </cell>
          <cell r="D12">
            <v>2030.5562190811277</v>
          </cell>
          <cell r="E12">
            <v>11.824341621360368</v>
          </cell>
          <cell r="F12">
            <v>8.8191240959393902</v>
          </cell>
          <cell r="G12">
            <v>8.4173298400100016</v>
          </cell>
          <cell r="H12">
            <v>12.632701915801437</v>
          </cell>
          <cell r="I12">
            <v>10.942290189998838</v>
          </cell>
          <cell r="J12">
            <v>10.049434907330657</v>
          </cell>
          <cell r="K12">
            <v>9.8675128506953147</v>
          </cell>
          <cell r="L12">
            <v>7.2578954526056227</v>
          </cell>
          <cell r="M12">
            <v>10.92960207555651</v>
          </cell>
          <cell r="N12">
            <v>10.24001404294248</v>
          </cell>
          <cell r="O12">
            <v>9.889402484006693</v>
          </cell>
          <cell r="P12">
            <v>2.094518084960284</v>
          </cell>
          <cell r="Q12">
            <v>8.2716542852348862</v>
          </cell>
          <cell r="R12">
            <v>10.495191200018228</v>
          </cell>
          <cell r="S12">
            <v>9.3738981483407322</v>
          </cell>
          <cell r="T12">
            <v>9.3738981483407322</v>
          </cell>
          <cell r="U12">
            <v>10.342479533896398</v>
          </cell>
          <cell r="V12">
            <v>1.8305348990263419</v>
          </cell>
          <cell r="W12">
            <v>2.0360708002498562</v>
          </cell>
        </row>
        <row r="13">
          <cell r="B13" t="str">
            <v xml:space="preserve">  Sector privado (3)</v>
          </cell>
          <cell r="C13">
            <v>29548.234642193915</v>
          </cell>
          <cell r="D13">
            <v>834.52547307590692</v>
          </cell>
          <cell r="E13">
            <v>13.161217504856392</v>
          </cell>
          <cell r="F13">
            <v>9.5869816184539047</v>
          </cell>
          <cell r="G13">
            <v>9.5865954768244102</v>
          </cell>
          <cell r="H13">
            <v>13.698656566828715</v>
          </cell>
          <cell r="I13">
            <v>11.911091773531069</v>
          </cell>
          <cell r="J13">
            <v>11.426446873495099</v>
          </cell>
          <cell r="K13">
            <v>10.609930779173693</v>
          </cell>
          <cell r="L13">
            <v>7.6569165569595699</v>
          </cell>
          <cell r="M13">
            <v>11.744747919544029</v>
          </cell>
          <cell r="N13">
            <v>11.068370121718241</v>
          </cell>
          <cell r="O13">
            <v>10.762981763669966</v>
          </cell>
          <cell r="P13">
            <v>-5.8380799532326773</v>
          </cell>
          <cell r="Q13">
            <v>8.9855294903020688</v>
          </cell>
          <cell r="R13">
            <v>11.581450955819438</v>
          </cell>
          <cell r="S13">
            <v>10.211765967086572</v>
          </cell>
          <cell r="T13">
            <v>10.211765967086572</v>
          </cell>
          <cell r="U13">
            <v>11.182586365780555</v>
          </cell>
          <cell r="V13">
            <v>-1.9729106825971323</v>
          </cell>
          <cell r="W13">
            <v>-5.8441659034471076</v>
          </cell>
        </row>
        <row r="14">
          <cell r="B14" t="str">
            <v xml:space="preserve">  . Grandes Empresas</v>
          </cell>
          <cell r="C14">
            <v>15119.511</v>
          </cell>
          <cell r="D14">
            <v>1196.0307460052206</v>
          </cell>
          <cell r="E14">
            <v>11.307328590516729</v>
          </cell>
          <cell r="F14">
            <v>6.8953619230070817</v>
          </cell>
          <cell r="G14">
            <v>8.6182796035534146</v>
          </cell>
          <cell r="H14">
            <v>10.457942016114297</v>
          </cell>
          <cell r="I14">
            <v>20.012938289448702</v>
          </cell>
          <cell r="J14">
            <v>17.456658150921612</v>
          </cell>
          <cell r="K14">
            <v>15.182438694103562</v>
          </cell>
          <cell r="L14">
            <v>12.439451661107048</v>
          </cell>
          <cell r="M14">
            <v>13.180534969882901</v>
          </cell>
          <cell r="N14">
            <v>13.471436309942</v>
          </cell>
          <cell r="O14">
            <v>11.565807585219314</v>
          </cell>
          <cell r="P14">
            <v>7.5550348374147092</v>
          </cell>
          <cell r="Q14">
            <v>12.506192656566606</v>
          </cell>
          <cell r="R14">
            <v>9.3171277019116658</v>
          </cell>
          <cell r="S14">
            <v>16.050298378651217</v>
          </cell>
          <cell r="T14">
            <v>16.050298378651217</v>
          </cell>
          <cell r="U14">
            <v>12.742897481670257</v>
          </cell>
          <cell r="V14">
            <v>4.4843732170832302</v>
          </cell>
          <cell r="W14">
            <v>7.4313433628656833</v>
          </cell>
        </row>
        <row r="15">
          <cell r="B15" t="str">
            <v xml:space="preserve">  . PYMEs (3)</v>
          </cell>
          <cell r="C15">
            <v>14428.723642193914</v>
          </cell>
          <cell r="D15">
            <v>221.83849942503812</v>
          </cell>
          <cell r="E15">
            <v>15.069059380400219</v>
          </cell>
          <cell r="F15">
            <v>12.268374078929533</v>
          </cell>
          <cell r="G15">
            <v>10.568650751274799</v>
          </cell>
          <cell r="H15">
            <v>16.678472664137843</v>
          </cell>
          <cell r="I15">
            <v>3.846026667690583</v>
          </cell>
          <cell r="J15">
            <v>5.7066495005335005</v>
          </cell>
          <cell r="K15">
            <v>6.0543447018285068</v>
          </cell>
          <cell r="L15">
            <v>3.4938528084841103</v>
          </cell>
          <cell r="M15">
            <v>10.092968378749006</v>
          </cell>
          <cell r="N15">
            <v>8.5356384519446529</v>
          </cell>
          <cell r="O15">
            <v>9.894283550901477</v>
          </cell>
          <cell r="P15">
            <v>3.2415263265302086</v>
          </cell>
          <cell r="Q15">
            <v>5.729304177968908</v>
          </cell>
          <cell r="R15">
            <v>13.809934604478013</v>
          </cell>
          <cell r="S15">
            <v>4.6924817474329084</v>
          </cell>
          <cell r="T15">
            <v>4.6924817474329084</v>
          </cell>
          <cell r="U15">
            <v>9.476519288065365</v>
          </cell>
          <cell r="V15">
            <v>2.9448641174629997</v>
          </cell>
          <cell r="W15">
            <v>3.1209970060472436</v>
          </cell>
        </row>
        <row r="16">
          <cell r="B16" t="str">
            <v xml:space="preserve">  Sector público</v>
          </cell>
          <cell r="C16">
            <v>5038.4507032060046</v>
          </cell>
          <cell r="D16">
            <v>206.79830473748427</v>
          </cell>
          <cell r="E16">
            <v>4.7545010685690725</v>
          </cell>
          <cell r="F16">
            <v>5.1154562909885071</v>
          </cell>
          <cell r="G16">
            <v>2.1855324702820811</v>
          </cell>
          <cell r="H16">
            <v>6.7677985777273575</v>
          </cell>
          <cell r="I16">
            <v>5.4077915003381882</v>
          </cell>
          <cell r="J16">
            <v>3.1250455105550135</v>
          </cell>
          <cell r="K16">
            <v>5.6240870689946432</v>
          </cell>
          <cell r="L16">
            <v>4.9199571766632477</v>
          </cell>
          <cell r="M16">
            <v>5.9855938331922598</v>
          </cell>
          <cell r="N16">
            <v>5.7392633098006574</v>
          </cell>
          <cell r="O16">
            <v>4.6606072286483391</v>
          </cell>
          <cell r="P16">
            <v>3.3418365634998004</v>
          </cell>
          <cell r="Q16">
            <v>4.6831062591619288</v>
          </cell>
          <cell r="R16">
            <v>4.8102969243243532</v>
          </cell>
          <cell r="S16">
            <v>4.7056679282042158</v>
          </cell>
          <cell r="T16">
            <v>4.7056679282042158</v>
          </cell>
          <cell r="U16">
            <v>5.46520081576507</v>
          </cell>
          <cell r="V16">
            <v>2.6748191557836147</v>
          </cell>
          <cell r="W16">
            <v>3.3335698443883066</v>
          </cell>
        </row>
        <row r="17">
          <cell r="B17" t="str">
            <v xml:space="preserve">  . Administración Central</v>
          </cell>
          <cell r="C17">
            <v>1923.3749645406356</v>
          </cell>
          <cell r="D17">
            <v>285.75505002744279</v>
          </cell>
          <cell r="E17">
            <v>-0.66809401833481941</v>
          </cell>
          <cell r="F17">
            <v>-0.76083801446760191</v>
          </cell>
          <cell r="G17">
            <v>-7.4870598433972031</v>
          </cell>
          <cell r="H17">
            <v>-7.9308705251129989</v>
          </cell>
          <cell r="I17">
            <v>-11.049042798403686</v>
          </cell>
          <cell r="J17">
            <v>-18.973663094041836</v>
          </cell>
          <cell r="K17">
            <v>-11.925357928350454</v>
          </cell>
          <cell r="L17">
            <v>-12.31167837479169</v>
          </cell>
          <cell r="M17">
            <v>-0.60018340257526059</v>
          </cell>
          <cell r="N17">
            <v>2.310183176960523</v>
          </cell>
          <cell r="O17">
            <v>3.4521266953660756</v>
          </cell>
          <cell r="P17">
            <v>3.8226041354034734</v>
          </cell>
          <cell r="Q17">
            <v>2.4645187943005409</v>
          </cell>
          <cell r="R17">
            <v>-4.3178038737946789</v>
          </cell>
          <cell r="S17">
            <v>-13.860504733860136</v>
          </cell>
          <cell r="T17">
            <v>-13.860504733860136</v>
          </cell>
          <cell r="U17">
            <v>1.7665133815580658</v>
          </cell>
          <cell r="V17">
            <v>4.8645567528826543</v>
          </cell>
          <cell r="W17">
            <v>3.7223139650900849</v>
          </cell>
        </row>
        <row r="18">
          <cell r="B18" t="str">
            <v xml:space="preserve">  . Comunidades Autónomas</v>
          </cell>
          <cell r="C18">
            <v>3115.0757386653686</v>
          </cell>
          <cell r="D18">
            <v>28340.002710177512</v>
          </cell>
          <cell r="E18">
            <v>10.006098647668193</v>
          </cell>
          <cell r="F18">
            <v>11.61984262485749</v>
          </cell>
          <cell r="G18">
            <v>11.911813956006556</v>
          </cell>
          <cell r="H18">
            <v>22.091054122438969</v>
          </cell>
          <cell r="I18">
            <v>19.799175636619704</v>
          </cell>
          <cell r="J18">
            <v>24.872647073609897</v>
          </cell>
          <cell r="K18">
            <v>20.212024291097098</v>
          </cell>
          <cell r="L18">
            <v>18.466539025966199</v>
          </cell>
          <cell r="M18">
            <v>10.261814441219679</v>
          </cell>
          <cell r="N18">
            <v>7.9289450354077555</v>
          </cell>
          <cell r="O18">
            <v>5.3965992981823963</v>
          </cell>
          <cell r="P18">
            <v>9.6141931656711819</v>
          </cell>
          <cell r="Q18">
            <v>7.0797581243734253</v>
          </cell>
          <cell r="R18">
            <v>14.246014842450716</v>
          </cell>
          <cell r="S18">
            <v>20.779039403949895</v>
          </cell>
          <cell r="T18">
            <v>20.779039403949895</v>
          </cell>
          <cell r="U18">
            <v>7.8031792265881306</v>
          </cell>
          <cell r="V18">
            <v>8.7920960772861765</v>
          </cell>
          <cell r="W18">
            <v>9.2745594736380887</v>
          </cell>
        </row>
        <row r="19">
          <cell r="B19" t="str">
            <v>Pensiones</v>
          </cell>
          <cell r="C19">
            <v>9978.8140858833649</v>
          </cell>
          <cell r="D19">
            <v>21374.893849036467</v>
          </cell>
          <cell r="E19">
            <v>5.8441416975641536</v>
          </cell>
          <cell r="F19">
            <v>5.378178101740394</v>
          </cell>
          <cell r="G19">
            <v>5.6595411563550302</v>
          </cell>
          <cell r="H19">
            <v>5.6588070209280472</v>
          </cell>
          <cell r="I19">
            <v>10.902537701487457</v>
          </cell>
          <cell r="J19">
            <v>7.4081023881237051</v>
          </cell>
          <cell r="K19">
            <v>7.7235336824266643</v>
          </cell>
          <cell r="L19">
            <v>8.1182186368256914</v>
          </cell>
          <cell r="M19">
            <v>5.8249800688612519</v>
          </cell>
          <cell r="N19">
            <v>9.0217888742611265</v>
          </cell>
          <cell r="O19">
            <v>8.3255386835593637</v>
          </cell>
          <cell r="P19">
            <v>10.687643641482003</v>
          </cell>
          <cell r="Q19">
            <v>5.8766553458343029</v>
          </cell>
          <cell r="R19">
            <v>5.6355105198377498</v>
          </cell>
          <cell r="S19">
            <v>8.4451181660397445</v>
          </cell>
          <cell r="T19">
            <v>8.4451181660397445</v>
          </cell>
          <cell r="U19">
            <v>7.7769655332085019</v>
          </cell>
          <cell r="V19">
            <v>9.4383762221478325</v>
          </cell>
          <cell r="W19">
            <v>10.432944497028007</v>
          </cell>
        </row>
        <row r="20">
          <cell r="B20" t="str">
            <v>Prestaciones de desempleo</v>
          </cell>
          <cell r="C20">
            <v>1078.6210000000001</v>
          </cell>
          <cell r="D20">
            <v>11680.398999999999</v>
          </cell>
          <cell r="E20">
            <v>-8.5389255650374594</v>
          </cell>
          <cell r="F20">
            <v>-4.6793945377642139</v>
          </cell>
          <cell r="G20">
            <v>-5.5841697974049698</v>
          </cell>
          <cell r="H20">
            <v>-4.2461235458268742E-2</v>
          </cell>
          <cell r="I20">
            <v>0.19586051293827289</v>
          </cell>
          <cell r="J20">
            <v>1.06662567840623</v>
          </cell>
          <cell r="K20">
            <v>4.4627095760544133</v>
          </cell>
          <cell r="L20">
            <v>5.9243744667187626</v>
          </cell>
          <cell r="M20">
            <v>6.4551776433420027</v>
          </cell>
          <cell r="N20">
            <v>9.5241926956898038</v>
          </cell>
          <cell r="O20">
            <v>10.253718969620195</v>
          </cell>
          <cell r="P20">
            <v>14.772817553844986</v>
          </cell>
          <cell r="Q20">
            <v>-5.4351368970013141</v>
          </cell>
          <cell r="R20">
            <v>-4.8589829307593035</v>
          </cell>
          <cell r="S20">
            <v>2.854132298391332</v>
          </cell>
          <cell r="T20">
            <v>2.854132298391332</v>
          </cell>
          <cell r="U20">
            <v>8.701124416623319</v>
          </cell>
          <cell r="V20">
            <v>12.597950397068722</v>
          </cell>
          <cell r="W20">
            <v>13.245685806228025</v>
          </cell>
        </row>
        <row r="21">
          <cell r="B21" t="str">
            <v>Actividades económicas</v>
          </cell>
          <cell r="C21">
            <v>4605.4319999999998</v>
          </cell>
          <cell r="D21">
            <v>9694.4948490364659</v>
          </cell>
          <cell r="E21">
            <v>10.762250296673459</v>
          </cell>
          <cell r="F21">
            <v>1.1054358885020044</v>
          </cell>
          <cell r="G21">
            <v>1.5990514321793103</v>
          </cell>
          <cell r="H21">
            <v>2.3195184104973343</v>
          </cell>
          <cell r="I21">
            <v>4.8155660150501101</v>
          </cell>
          <cell r="J21">
            <v>3.8376467911430234</v>
          </cell>
          <cell r="K21">
            <v>5.7841352891222275</v>
          </cell>
          <cell r="L21">
            <v>3.3836019753310076</v>
          </cell>
          <cell r="M21">
            <v>3.2000000000000028</v>
          </cell>
          <cell r="N21">
            <v>3.2000000000000028</v>
          </cell>
          <cell r="O21">
            <v>3.2000000000000028</v>
          </cell>
          <cell r="P21">
            <v>5.3568994410738036</v>
          </cell>
          <cell r="Q21">
            <v>5.1516775879281607</v>
          </cell>
          <cell r="R21">
            <v>3.8589915338246739</v>
          </cell>
          <cell r="S21">
            <v>4.3635744785766706</v>
          </cell>
          <cell r="T21">
            <v>4.3635744785766706</v>
          </cell>
          <cell r="U21">
            <v>3.2000000000000028</v>
          </cell>
          <cell r="V21">
            <v>5.6315675531185674</v>
          </cell>
          <cell r="W21">
            <v>6.7219624648028553</v>
          </cell>
        </row>
        <row r="22">
          <cell r="B22" t="str">
            <v>Premios</v>
          </cell>
          <cell r="C22">
            <v>15.893000000000001</v>
          </cell>
          <cell r="D22">
            <v>6965.108861141046</v>
          </cell>
          <cell r="E22">
            <v>327.12768976577837</v>
          </cell>
          <cell r="F22">
            <v>350.29761583119267</v>
          </cell>
          <cell r="G22">
            <v>16.717002971170537</v>
          </cell>
          <cell r="H22">
            <v>234.93643502851765</v>
          </cell>
          <cell r="I22">
            <v>-42.96364670106373</v>
          </cell>
          <cell r="J22">
            <v>-54.504505362471804</v>
          </cell>
          <cell r="K22">
            <v>-42.747191751429661</v>
          </cell>
          <cell r="L22">
            <v>-56.326400505441974</v>
          </cell>
          <cell r="M22">
            <v>19.369721391002169</v>
          </cell>
          <cell r="N22">
            <v>-2.5764865742197163</v>
          </cell>
          <cell r="O22">
            <v>4.0702301279625708</v>
          </cell>
          <cell r="P22">
            <v>5.9994196688768708</v>
          </cell>
          <cell r="Q22">
            <v>7.5897435897435805</v>
          </cell>
          <cell r="R22">
            <v>188.85518675795132</v>
          </cell>
          <cell r="S22">
            <v>-52.31766223635654</v>
          </cell>
          <cell r="T22">
            <v>-52.31766223635654</v>
          </cell>
          <cell r="U22">
            <v>6.4905526980887807</v>
          </cell>
          <cell r="V22">
            <v>6.8087574434526292</v>
          </cell>
          <cell r="W22">
            <v>5.8256363009133727</v>
          </cell>
        </row>
        <row r="23">
          <cell r="B23" t="str">
            <v xml:space="preserve">  . Central (Estado y Seguridad Social)</v>
          </cell>
          <cell r="C23">
            <v>3058.5127149999998</v>
          </cell>
          <cell r="D23">
            <v>3150.6419510000001</v>
          </cell>
          <cell r="E23">
            <v>3085.7454208860722</v>
          </cell>
          <cell r="F23">
            <v>2972.0387190871766</v>
          </cell>
          <cell r="H23">
            <v>3.4234655859948893</v>
          </cell>
          <cell r="I23">
            <v>1.7511381749215182</v>
          </cell>
          <cell r="J23">
            <v>5.2651073735682674</v>
          </cell>
          <cell r="K23">
            <v>2.149239278356796</v>
          </cell>
          <cell r="L23">
            <v>1.6631705909953443</v>
          </cell>
          <cell r="M23">
            <v>1.5668794269034114</v>
          </cell>
          <cell r="N23">
            <v>-5.3188529517815386</v>
          </cell>
          <cell r="O23">
            <v>-5.7220752232471916</v>
          </cell>
          <cell r="P23">
            <v>-5.2064890752693493</v>
          </cell>
          <cell r="Q23">
            <v>-5.4345980930742943</v>
          </cell>
          <cell r="R23">
            <v>-1.9999999999999907</v>
          </cell>
          <cell r="S23">
            <v>-2.0000000000000018</v>
          </cell>
          <cell r="U23">
            <v>3.0122234100308529</v>
          </cell>
          <cell r="V23">
            <v>-2.0597875329289623</v>
          </cell>
          <cell r="W23">
            <v>-5.3360327968729475</v>
          </cell>
        </row>
        <row r="24">
          <cell r="B24" t="str">
            <v xml:space="preserve">  . Territorial</v>
          </cell>
          <cell r="C24">
            <v>3562.1287611123175</v>
          </cell>
          <cell r="D24">
            <v>3814.466910141045</v>
          </cell>
          <cell r="E24">
            <v>4353.6008082824928</v>
          </cell>
          <cell r="F24">
            <v>4883.9108989148308</v>
          </cell>
          <cell r="H24">
            <v>9.785812976531826</v>
          </cell>
          <cell r="I24">
            <v>6.3550613037411496</v>
          </cell>
          <cell r="J24">
            <v>8.7115822369036913</v>
          </cell>
          <cell r="K24">
            <v>4.5857593345210113</v>
          </cell>
          <cell r="L24">
            <v>13.20049533091716</v>
          </cell>
          <cell r="M24">
            <v>13.900778572912653</v>
          </cell>
          <cell r="N24">
            <v>11.01697806116837</v>
          </cell>
          <cell r="O24">
            <v>17.620618015048105</v>
          </cell>
          <cell r="P24">
            <v>14.343379472418526</v>
          </cell>
          <cell r="Q24">
            <v>13.904368285989598</v>
          </cell>
          <cell r="R24">
            <v>13.768294955053339</v>
          </cell>
          <cell r="S24">
            <v>7.7697069704838695</v>
          </cell>
          <cell r="U24">
            <v>7.0839143094291694</v>
          </cell>
          <cell r="V24">
            <v>14.133925154996628</v>
          </cell>
          <cell r="W24">
            <v>14.09306901035694</v>
          </cell>
        </row>
        <row r="25">
          <cell r="B25" t="str">
            <v>RETENCIONES (millardos de pesetas) (4)</v>
          </cell>
        </row>
        <row r="26">
          <cell r="B26" t="str">
            <v>TOTAL</v>
          </cell>
          <cell r="C26">
            <v>5504.9470000000001</v>
          </cell>
          <cell r="E26">
            <v>-2.8453244501043806</v>
          </cell>
          <cell r="F26">
            <v>-4.1552990793069728</v>
          </cell>
          <cell r="G26">
            <v>-5.9947015106429298</v>
          </cell>
          <cell r="H26">
            <v>-0.65701565101382586</v>
          </cell>
          <cell r="I26">
            <v>11.244001123211621</v>
          </cell>
          <cell r="J26">
            <v>11.797129328605438</v>
          </cell>
          <cell r="K26">
            <v>11.573227890549752</v>
          </cell>
          <cell r="L26">
            <v>10.84564637742047</v>
          </cell>
          <cell r="M26">
            <v>15.50674298685626</v>
          </cell>
          <cell r="N26">
            <v>13.670270630487735</v>
          </cell>
          <cell r="O26">
            <v>13.360422855999833</v>
          </cell>
          <cell r="Q26">
            <v>10.517508430753697</v>
          </cell>
          <cell r="R26">
            <v>-3.3018273817020827</v>
          </cell>
          <cell r="S26">
            <v>11.339664687410632</v>
          </cell>
          <cell r="T26">
            <v>11.339664687410632</v>
          </cell>
          <cell r="U26">
            <v>14.160770856399218</v>
          </cell>
        </row>
        <row r="27">
          <cell r="B27" t="str">
            <v>Sector privado (3)</v>
          </cell>
          <cell r="C27">
            <v>4331.5709975052978</v>
          </cell>
          <cell r="E27">
            <v>-0.68140091419679472</v>
          </cell>
          <cell r="F27">
            <v>-1.826022305061259</v>
          </cell>
          <cell r="G27">
            <v>-3.793487859418132</v>
          </cell>
          <cell r="H27">
            <v>2.4546157975630312</v>
          </cell>
          <cell r="I27">
            <v>12.207252900577092</v>
          </cell>
          <cell r="J27">
            <v>11.517245462914127</v>
          </cell>
          <cell r="K27">
            <v>11.212893447105788</v>
          </cell>
          <cell r="L27">
            <v>10.184464838371742</v>
          </cell>
          <cell r="M27">
            <v>15.856860996029031</v>
          </cell>
          <cell r="N27">
            <v>14.589554653090131</v>
          </cell>
          <cell r="O27">
            <v>14.596886344548432</v>
          </cell>
          <cell r="Q27">
            <v>12.083262244707615</v>
          </cell>
          <cell r="R27">
            <v>-0.80946449653782615</v>
          </cell>
          <cell r="S27">
            <v>11.211321763437155</v>
          </cell>
          <cell r="T27">
            <v>11.211321763437155</v>
          </cell>
          <cell r="U27">
            <v>15.007700822200887</v>
          </cell>
        </row>
        <row r="28">
          <cell r="B28" t="str">
            <v>. Grandes Empresas</v>
          </cell>
          <cell r="C28">
            <v>2598.0528927251062</v>
          </cell>
          <cell r="D28">
            <v>7581.8633928571408</v>
          </cell>
          <cell r="E28">
            <v>0.14279690597267525</v>
          </cell>
          <cell r="F28">
            <v>-4.9035316420642516E-2</v>
          </cell>
          <cell r="G28">
            <v>-2.4117193657078539</v>
          </cell>
          <cell r="H28">
            <v>4.8260354375490033</v>
          </cell>
          <cell r="I28">
            <v>12.925645002169839</v>
          </cell>
          <cell r="J28">
            <v>10.540993228592011</v>
          </cell>
          <cell r="K28">
            <v>9.8169275387806962</v>
          </cell>
          <cell r="L28">
            <v>9.8586016887654004</v>
          </cell>
          <cell r="M28">
            <v>16.7805349698829</v>
          </cell>
          <cell r="N28">
            <v>15.971436309942021</v>
          </cell>
          <cell r="O28">
            <v>15.065807585219314</v>
          </cell>
          <cell r="P28">
            <v>1.1332395014556296</v>
          </cell>
          <cell r="Q28">
            <v>10.894289501081378</v>
          </cell>
          <cell r="R28">
            <v>0.76005507194807365</v>
          </cell>
          <cell r="S28">
            <v>10.745784086003173</v>
          </cell>
          <cell r="T28">
            <v>10.745784086003173</v>
          </cell>
          <cell r="U28">
            <v>15.952535414188462</v>
          </cell>
          <cell r="V28">
            <v>1.2890577573101836</v>
          </cell>
          <cell r="W28">
            <v>1.1418928688847307</v>
          </cell>
        </row>
        <row r="29">
          <cell r="B29" t="str">
            <v>. PYMEs (3)</v>
          </cell>
          <cell r="C29">
            <v>1733.5181047801921</v>
          </cell>
          <cell r="D29">
            <v>97.190532985768371</v>
          </cell>
          <cell r="E29">
            <v>-2.0235392436704025</v>
          </cell>
          <cell r="F29">
            <v>-4.4082048958267066</v>
          </cell>
          <cell r="G29">
            <v>-5.8554477672405518</v>
          </cell>
          <cell r="H29">
            <v>-0.65319157346345191</v>
          </cell>
          <cell r="I29">
            <v>11.011544346771206</v>
          </cell>
          <cell r="J29">
            <v>13.000552696428391</v>
          </cell>
          <cell r="K29">
            <v>13.372239341515279</v>
          </cell>
          <cell r="L29">
            <v>10.635070010259673</v>
          </cell>
          <cell r="M29">
            <v>14.292968378749006</v>
          </cell>
          <cell r="N29">
            <v>12.535638451944653</v>
          </cell>
          <cell r="O29">
            <v>13.894283550901477</v>
          </cell>
          <cell r="P29">
            <v>12.289056264030119</v>
          </cell>
          <cell r="Q29">
            <v>13.861462195780705</v>
          </cell>
          <cell r="R29">
            <v>-3.0956309932660964</v>
          </cell>
          <cell r="S29">
            <v>11.916405983153865</v>
          </cell>
          <cell r="T29">
            <v>11.916405983153865</v>
          </cell>
          <cell r="U29">
            <v>13.538757069803431</v>
          </cell>
          <cell r="V29">
            <v>8.1513375226250275</v>
          </cell>
          <cell r="W29">
            <v>10.555395023732238</v>
          </cell>
        </row>
        <row r="30">
          <cell r="B30" t="str">
            <v>Sector público</v>
          </cell>
          <cell r="C30">
            <v>1173.3760024947017</v>
          </cell>
          <cell r="D30">
            <v>8847.655245493941</v>
          </cell>
          <cell r="E30">
            <v>-10.255543943573887</v>
          </cell>
          <cell r="F30">
            <v>-11.580568231092602</v>
          </cell>
          <cell r="G30">
            <v>-13.178847078848932</v>
          </cell>
          <cell r="H30">
            <v>-11.140106666815019</v>
          </cell>
          <cell r="I30">
            <v>7.5935046257355365</v>
          </cell>
          <cell r="J30">
            <v>12.787773379968126</v>
          </cell>
          <cell r="K30">
            <v>12.876387541648171</v>
          </cell>
          <cell r="L30">
            <v>13.413957690676458</v>
          </cell>
          <cell r="M30">
            <v>14.122980848988664</v>
          </cell>
          <cell r="N30">
            <v>10.453134079068604</v>
          </cell>
          <cell r="O30">
            <v>8.9546187612613348</v>
          </cell>
          <cell r="P30">
            <v>13.560508967887097</v>
          </cell>
          <cell r="Q30">
            <v>5.6335529466729595</v>
          </cell>
          <cell r="R30">
            <v>-11.550771649432058</v>
          </cell>
          <cell r="S30">
            <v>11.816024603331554</v>
          </cell>
          <cell r="T30">
            <v>11.816024603331554</v>
          </cell>
          <cell r="U30">
            <v>11.062259510321958</v>
          </cell>
          <cell r="V30">
            <v>9.5324213516769714</v>
          </cell>
          <cell r="W30">
            <v>11.81509199287698</v>
          </cell>
        </row>
        <row r="31">
          <cell r="B31" t="str">
            <v>. Administración Central</v>
          </cell>
          <cell r="C31">
            <v>649.28974907523468</v>
          </cell>
          <cell r="E31">
            <v>-13.846332482462353</v>
          </cell>
          <cell r="F31">
            <v>-16.726147503198575</v>
          </cell>
          <cell r="G31">
            <v>-19.043590780768593</v>
          </cell>
          <cell r="H31">
            <v>-20.77394538552808</v>
          </cell>
          <cell r="I31">
            <v>-2.8282646899363106</v>
          </cell>
          <cell r="J31">
            <v>1.7095751383026547</v>
          </cell>
          <cell r="K31">
            <v>5.188185316730376</v>
          </cell>
          <cell r="L31">
            <v>6.4223491586272052</v>
          </cell>
          <cell r="M31">
            <v>14.329668760708181</v>
          </cell>
          <cell r="N31">
            <v>9.555942802763461</v>
          </cell>
          <cell r="O31">
            <v>8.9227193492156012</v>
          </cell>
          <cell r="Q31">
            <v>4.962463635870451</v>
          </cell>
          <cell r="R31">
            <v>-17.801924735797481</v>
          </cell>
          <cell r="S31">
            <v>2.7828286688620363</v>
          </cell>
          <cell r="T31">
            <v>2.7828286688620363</v>
          </cell>
          <cell r="U31">
            <v>10.791051586353163</v>
          </cell>
        </row>
        <row r="32">
          <cell r="B32" t="str">
            <v xml:space="preserve">  . Estado (Tesoro)</v>
          </cell>
          <cell r="C32">
            <v>293.66742812362833</v>
          </cell>
          <cell r="E32">
            <v>-18.471111092952263</v>
          </cell>
          <cell r="F32">
            <v>-17.021462946909271</v>
          </cell>
          <cell r="G32">
            <v>-19.402884871882808</v>
          </cell>
          <cell r="H32">
            <v>-22.420966980745959</v>
          </cell>
          <cell r="I32">
            <v>-9.7947447470659874</v>
          </cell>
          <cell r="J32">
            <v>-10.645491272099072</v>
          </cell>
          <cell r="K32">
            <v>-7.8682673032601453</v>
          </cell>
          <cell r="L32">
            <v>-5.5163290016411626</v>
          </cell>
          <cell r="M32">
            <v>8.1520322585590943</v>
          </cell>
          <cell r="N32">
            <v>2.6848263761786395</v>
          </cell>
          <cell r="O32">
            <v>5.9477726574500789</v>
          </cell>
          <cell r="Q32">
            <v>2.0562837372605669</v>
          </cell>
          <cell r="R32">
            <v>-19.386365394692685</v>
          </cell>
          <cell r="S32">
            <v>-8.4546733613271137</v>
          </cell>
          <cell r="T32">
            <v>-8.4546733613271137</v>
          </cell>
          <cell r="U32">
            <v>5.4002462466475221</v>
          </cell>
        </row>
        <row r="33">
          <cell r="B33" t="str">
            <v xml:space="preserve">  . Seguridad Social</v>
          </cell>
          <cell r="C33">
            <v>355.62232095160635</v>
          </cell>
          <cell r="D33">
            <v>928.45649999999978</v>
          </cell>
          <cell r="E33">
            <v>-8.6306677243914827</v>
          </cell>
          <cell r="F33">
            <v>-16.35146246426854</v>
          </cell>
          <cell r="G33">
            <v>-18.723019410736686</v>
          </cell>
          <cell r="H33">
            <v>-19.049826552318251</v>
          </cell>
          <cell r="I33">
            <v>4.1821416580955395</v>
          </cell>
          <cell r="J33">
            <v>17.259657671536075</v>
          </cell>
          <cell r="K33">
            <v>16.740041970427157</v>
          </cell>
          <cell r="L33">
            <v>18.399422955901755</v>
          </cell>
          <cell r="M33">
            <v>19.712251359258314</v>
          </cell>
          <cell r="N33">
            <v>16.145902691185544</v>
          </cell>
          <cell r="O33">
            <v>11.000000000000011</v>
          </cell>
          <cell r="P33">
            <v>-4.4679352690033758</v>
          </cell>
          <cell r="Q33">
            <v>8.2731910448165422</v>
          </cell>
          <cell r="R33">
            <v>-16.100566680712959</v>
          </cell>
          <cell r="S33">
            <v>14.376980980278464</v>
          </cell>
          <cell r="T33">
            <v>14.376980980278464</v>
          </cell>
          <cell r="U33">
            <v>15.297065722081292</v>
          </cell>
          <cell r="V33">
            <v>-9.4086798896878641</v>
          </cell>
          <cell r="W33">
            <v>-4.1729581837790519</v>
          </cell>
        </row>
        <row r="34">
          <cell r="B34" t="str">
            <v>. Comunidades Autónomas</v>
          </cell>
          <cell r="C34">
            <v>524.08625341946697</v>
          </cell>
          <cell r="D34">
            <v>99.034990368124781</v>
          </cell>
          <cell r="E34">
            <v>-3.7640150707965003</v>
          </cell>
          <cell r="F34">
            <v>-2.3522729676083487</v>
          </cell>
          <cell r="G34">
            <v>-2.0968494140995997</v>
          </cell>
          <cell r="H34">
            <v>6.8081950815248149</v>
          </cell>
          <cell r="I34">
            <v>24.460389981553487</v>
          </cell>
          <cell r="J34">
            <v>29.731262925816516</v>
          </cell>
          <cell r="K34">
            <v>24.889301985885414</v>
          </cell>
          <cell r="L34">
            <v>23.075902389011738</v>
          </cell>
          <cell r="M34">
            <v>13.861814441219678</v>
          </cell>
          <cell r="N34">
            <v>11.528945035407778</v>
          </cell>
          <cell r="O34">
            <v>8.9965992981823959</v>
          </cell>
          <cell r="P34">
            <v>4.8501914601964291</v>
          </cell>
          <cell r="Q34">
            <v>6.8903614394587809</v>
          </cell>
          <cell r="R34">
            <v>-5.4834252294433394E-2</v>
          </cell>
          <cell r="S34">
            <v>25.478378844687466</v>
          </cell>
          <cell r="T34">
            <v>25.478378844687466</v>
          </cell>
          <cell r="U34">
            <v>11.403179226588156</v>
          </cell>
          <cell r="V34">
            <v>5.1236423438693066</v>
          </cell>
          <cell r="W34">
            <v>4.9749677978528473</v>
          </cell>
        </row>
        <row r="35">
          <cell r="B35" t="str">
            <v>Pagos por desempleo (millardos)</v>
          </cell>
          <cell r="C35">
            <v>1165.5999999999997</v>
          </cell>
          <cell r="D35">
            <v>1102.2480443285524</v>
          </cell>
          <cell r="E35">
            <v>1048.972</v>
          </cell>
          <cell r="F35">
            <v>1056.8056019982248</v>
          </cell>
          <cell r="H35">
            <v>-3.6282623690709892</v>
          </cell>
          <cell r="I35">
            <v>-6.4931018346579989</v>
          </cell>
          <cell r="J35">
            <v>-4.8965684503842315</v>
          </cell>
          <cell r="K35">
            <v>-6.8887259325876578</v>
          </cell>
          <cell r="L35">
            <v>-8.5143310490311102</v>
          </cell>
          <cell r="M35">
            <v>-4.6537621671491003</v>
          </cell>
          <cell r="N35">
            <v>-5.558780727119994</v>
          </cell>
          <cell r="O35">
            <v>-1.5581961381427867E-2</v>
          </cell>
          <cell r="P35">
            <v>0.1844337882700442</v>
          </cell>
          <cell r="Q35">
            <v>1.0550996483001507</v>
          </cell>
          <cell r="R35">
            <v>1.9023879134340671</v>
          </cell>
          <cell r="S35">
            <v>-7.3292873923247459E-2</v>
          </cell>
          <cell r="U35">
            <v>-5.4351368970013132</v>
          </cell>
          <cell r="V35">
            <v>-4.8333988527061678</v>
          </cell>
          <cell r="W35">
            <v>0.60721062618598332</v>
          </cell>
        </row>
        <row r="37">
          <cell r="B37" t="str">
            <v>PERSONAS SUJETAS (miles)</v>
          </cell>
        </row>
        <row r="38">
          <cell r="B38" t="str">
            <v>Asalariados</v>
          </cell>
          <cell r="C38">
            <v>11798.385930677479</v>
          </cell>
          <cell r="E38">
            <v>5.81900031338487</v>
          </cell>
          <cell r="F38">
            <v>5.685667964597374</v>
          </cell>
          <cell r="G38">
            <v>5.8791269024849546</v>
          </cell>
          <cell r="H38">
            <v>5.4550191257251912</v>
          </cell>
          <cell r="I38">
            <v>5.2463794452212387</v>
          </cell>
          <cell r="J38">
            <v>5.0250636866853826</v>
          </cell>
          <cell r="K38">
            <v>4.9532018626326613</v>
          </cell>
          <cell r="L38">
            <v>5.0905050399488339</v>
          </cell>
          <cell r="M38">
            <v>5.6366782729055043</v>
          </cell>
          <cell r="N38">
            <v>5.2678374801996553</v>
          </cell>
          <cell r="O38">
            <v>4.469400155239156</v>
          </cell>
          <cell r="Q38">
            <v>5.449299128544947</v>
          </cell>
          <cell r="R38">
            <v>5.7080915468254769</v>
          </cell>
          <cell r="S38">
            <v>5.077354911314881</v>
          </cell>
          <cell r="T38">
            <v>5.077354911314881</v>
          </cell>
          <cell r="U38">
            <v>5.1179195695311597</v>
          </cell>
        </row>
        <row r="39">
          <cell r="B39" t="str">
            <v>. Sector privado</v>
          </cell>
          <cell r="C39">
            <v>9736.4199306774808</v>
          </cell>
          <cell r="D39">
            <v>1821.8510000000003</v>
          </cell>
          <cell r="E39">
            <v>6.4211041120469048</v>
          </cell>
          <cell r="F39">
            <v>6.4619663281690887</v>
          </cell>
          <cell r="G39">
            <v>6.7026244509233113</v>
          </cell>
          <cell r="H39">
            <v>6.6919575167995182</v>
          </cell>
          <cell r="I39">
            <v>6.7980736380308215</v>
          </cell>
          <cell r="J39">
            <v>6.3580141465070295</v>
          </cell>
          <cell r="K39">
            <v>6.0719310402678861</v>
          </cell>
          <cell r="L39">
            <v>5.5682905521215575</v>
          </cell>
          <cell r="M39">
            <v>6.2548777687646551</v>
          </cell>
          <cell r="N39">
            <v>5.9083597206635252</v>
          </cell>
          <cell r="O39">
            <v>4.943241399734366</v>
          </cell>
          <cell r="P39">
            <v>13.635682366982138</v>
          </cell>
          <cell r="Q39">
            <v>6.4288323765059232</v>
          </cell>
          <cell r="R39">
            <v>6.5717440576509523</v>
          </cell>
          <cell r="S39">
            <v>6.1896185003378941</v>
          </cell>
          <cell r="T39">
            <v>6.1896185003378941</v>
          </cell>
          <cell r="U39">
            <v>5.693798585522436</v>
          </cell>
          <cell r="V39">
            <v>11.101182259141916</v>
          </cell>
          <cell r="W39">
            <v>10.278417031829568</v>
          </cell>
        </row>
        <row r="40">
          <cell r="B40" t="str">
            <v>. Administraciones públicas</v>
          </cell>
          <cell r="C40">
            <v>2061.965999999999</v>
          </cell>
          <cell r="E40">
            <v>3.3240394314581589</v>
          </cell>
          <cell r="F40">
            <v>2.3675348104507998</v>
          </cell>
          <cell r="G40">
            <v>2.338195310262714</v>
          </cell>
          <cell r="H40">
            <v>9.8590170578893854E-2</v>
          </cell>
          <cell r="I40">
            <v>-1.3761651630773475</v>
          </cell>
          <cell r="J40">
            <v>-0.90025054005281602</v>
          </cell>
          <cell r="K40">
            <v>-6.2336290642295289E-2</v>
          </cell>
          <cell r="L40">
            <v>2.885223819227134</v>
          </cell>
          <cell r="M40">
            <v>2.7795552689961367</v>
          </cell>
          <cell r="N40">
            <v>2.2120070236204992</v>
          </cell>
          <cell r="O40">
            <v>2.21465887338268</v>
          </cell>
          <cell r="Q40">
            <v>1.4687393333289707</v>
          </cell>
          <cell r="R40">
            <v>2.0268777304042587</v>
          </cell>
          <cell r="S40">
            <v>0.12528005920210822</v>
          </cell>
          <cell r="T40">
            <v>0.12528005920210822</v>
          </cell>
          <cell r="U40">
            <v>2.4014280189135429</v>
          </cell>
        </row>
        <row r="41">
          <cell r="B41" t="str">
            <v xml:space="preserve">  . Administración Central</v>
          </cell>
          <cell r="C41">
            <v>847.91800000000001</v>
          </cell>
          <cell r="E41">
            <v>-0.27409318901067126</v>
          </cell>
          <cell r="F41">
            <v>-0.45695155194219739</v>
          </cell>
          <cell r="G41">
            <v>-1.8858353745113798</v>
          </cell>
          <cell r="H41">
            <v>-5.2158201082300621</v>
          </cell>
          <cell r="I41">
            <v>-9.7727559263853685</v>
          </cell>
          <cell r="J41">
            <v>-11.737160876174634</v>
          </cell>
          <cell r="K41">
            <v>-11.374525309261207</v>
          </cell>
          <cell r="L41">
            <v>-7.3720012002631785</v>
          </cell>
          <cell r="M41">
            <v>-1.4639769452449602</v>
          </cell>
          <cell r="N41">
            <v>-3.5433519425771998</v>
          </cell>
          <cell r="O41">
            <v>-3.5000000000000031</v>
          </cell>
          <cell r="Q41">
            <v>-0.36129465298416885</v>
          </cell>
          <cell r="R41">
            <v>-1.9570051427911044</v>
          </cell>
          <cell r="S41">
            <v>-10.092842358849069</v>
          </cell>
          <cell r="T41">
            <v>-10.092842358849069</v>
          </cell>
          <cell r="U41">
            <v>-2.8223097568825239</v>
          </cell>
        </row>
        <row r="42">
          <cell r="B42" t="str">
            <v xml:space="preserve">  . Administraciones Territoriales</v>
          </cell>
          <cell r="C42">
            <v>1214.0479999999991</v>
          </cell>
          <cell r="D42">
            <v>2424.4520000000007</v>
          </cell>
          <cell r="E42">
            <v>6.6421751894933267</v>
          </cell>
          <cell r="F42">
            <v>4.9513432480254194</v>
          </cell>
          <cell r="G42">
            <v>6.1757578219373999</v>
          </cell>
          <cell r="H42">
            <v>4.8638943384778477</v>
          </cell>
          <cell r="I42">
            <v>5.8648418857379481</v>
          </cell>
          <cell r="J42">
            <v>8.5023772646840801</v>
          </cell>
          <cell r="K42">
            <v>9.434553385018063</v>
          </cell>
          <cell r="L42">
            <v>11.198559269229257</v>
          </cell>
          <cell r="M42">
            <v>5.8985125463058896</v>
          </cell>
          <cell r="N42">
            <v>6.2741464039448802</v>
          </cell>
          <cell r="O42">
            <v>6.0999999999999943</v>
          </cell>
          <cell r="P42">
            <v>4.1975708716225579</v>
          </cell>
          <cell r="Q42">
            <v>3.1943467729332751</v>
          </cell>
          <cell r="R42">
            <v>5.6539948606068782</v>
          </cell>
          <cell r="S42">
            <v>8.7581811764410933</v>
          </cell>
          <cell r="T42">
            <v>8.7581811764410933</v>
          </cell>
          <cell r="U42">
            <v>6.0919378537165558</v>
          </cell>
          <cell r="V42">
            <v>-3.4299709790089157</v>
          </cell>
          <cell r="W42">
            <v>5.3134894485607376</v>
          </cell>
        </row>
        <row r="43">
          <cell r="B43" t="str">
            <v>Pensionistas</v>
          </cell>
          <cell r="C43">
            <v>7765.689657738094</v>
          </cell>
          <cell r="E43">
            <v>1.4017801489480508</v>
          </cell>
          <cell r="F43">
            <v>1.3266281384673562</v>
          </cell>
          <cell r="G43">
            <v>1.2434023890461443</v>
          </cell>
          <cell r="H43">
            <v>1.1858256255005806</v>
          </cell>
          <cell r="I43">
            <v>1.1332161421145015</v>
          </cell>
          <cell r="J43">
            <v>1.1460317107829132</v>
          </cell>
          <cell r="K43">
            <v>1.113729308952327</v>
          </cell>
          <cell r="L43">
            <v>1.0914491041468466</v>
          </cell>
          <cell r="M43">
            <v>1.1384573808943754</v>
          </cell>
          <cell r="N43">
            <v>1.0486767035963407</v>
          </cell>
          <cell r="O43">
            <v>0.731288883120218</v>
          </cell>
          <cell r="Q43">
            <v>1.7864620034494354</v>
          </cell>
          <cell r="R43">
            <v>1.2890577573101836</v>
          </cell>
          <cell r="S43">
            <v>1.121043924001756</v>
          </cell>
          <cell r="T43">
            <v>1.121043924001756</v>
          </cell>
          <cell r="U43">
            <v>0.97239755671518768</v>
          </cell>
        </row>
        <row r="44">
          <cell r="B44" t="str">
            <v>Beneficiarios de prestaciones de desempleo</v>
          </cell>
          <cell r="C44">
            <v>818.48958333333314</v>
          </cell>
          <cell r="E44">
            <v>-11.618207357282728</v>
          </cell>
          <cell r="F44">
            <v>-10.711042957531625</v>
          </cell>
          <cell r="G44">
            <v>-8.0268879929095043</v>
          </cell>
          <cell r="H44">
            <v>-6.8903522759274143</v>
          </cell>
          <cell r="I44">
            <v>-4.4679352690033758</v>
          </cell>
          <cell r="J44">
            <v>-3.8755775380854729</v>
          </cell>
          <cell r="K44">
            <v>-1.83017928801118</v>
          </cell>
          <cell r="L44">
            <v>-0.41181525198648039</v>
          </cell>
          <cell r="M44">
            <v>3.798240616030113</v>
          </cell>
          <cell r="N44">
            <v>6.0738485190163338</v>
          </cell>
          <cell r="O44">
            <v>6.7981767031296769</v>
          </cell>
          <cell r="Q44">
            <v>-11.413598927944639</v>
          </cell>
          <cell r="R44">
            <v>-9.4086798896878641</v>
          </cell>
          <cell r="S44">
            <v>-2.6883117088990329</v>
          </cell>
          <cell r="T44">
            <v>-2.6883117088990329</v>
          </cell>
          <cell r="U44">
            <v>5.5005778779030567</v>
          </cell>
        </row>
        <row r="45">
          <cell r="B45" t="str">
            <v>Retribuciones a consejeros (millardos)</v>
          </cell>
          <cell r="C45">
            <v>126.10000000000002</v>
          </cell>
          <cell r="D45">
            <v>132.30000000000001</v>
          </cell>
          <cell r="E45">
            <v>164.50000000000017</v>
          </cell>
          <cell r="F45">
            <v>184.40000000000009</v>
          </cell>
          <cell r="H45">
            <v>2.1648565820379551</v>
          </cell>
          <cell r="I45">
            <v>1.6710568480403865</v>
          </cell>
          <cell r="J45">
            <v>4.6464638117694745</v>
          </cell>
          <cell r="K45">
            <v>11.085735633618876</v>
          </cell>
          <cell r="L45">
            <v>20.006840354597124</v>
          </cell>
          <cell r="M45">
            <v>25.795606586756946</v>
          </cell>
          <cell r="N45">
            <v>27.096680973422927</v>
          </cell>
          <cell r="O45">
            <v>24.293369171301784</v>
          </cell>
          <cell r="P45">
            <v>18.808177183323991</v>
          </cell>
          <cell r="Q45">
            <v>13.924564533174744</v>
          </cell>
          <cell r="R45">
            <v>9.9597512372441521</v>
          </cell>
          <cell r="S45">
            <v>6.678189027082948</v>
          </cell>
          <cell r="U45">
            <v>4.9167327517842887</v>
          </cell>
          <cell r="V45">
            <v>24.338624338624456</v>
          </cell>
          <cell r="W45">
            <v>16.291698683581579</v>
          </cell>
        </row>
        <row r="47">
          <cell r="B47" t="str">
            <v>Retribuciones netas</v>
          </cell>
          <cell r="C47">
            <v>44832.283031283281</v>
          </cell>
          <cell r="E47">
            <v>11.523809316166055</v>
          </cell>
          <cell r="F47">
            <v>8.4647746514409974</v>
          </cell>
          <cell r="G47">
            <v>8.3604924077452125</v>
          </cell>
          <cell r="H47">
            <v>11.229978395071294</v>
          </cell>
          <cell r="I47">
            <v>9.9870978922234279</v>
          </cell>
          <cell r="J47">
            <v>8.528222565875998</v>
          </cell>
          <cell r="K47">
            <v>8.750902851205522</v>
          </cell>
          <cell r="L47">
            <v>6.6532404899212638</v>
          </cell>
          <cell r="M47">
            <v>8.26863445136512</v>
          </cell>
          <cell r="N47">
            <v>8.8319158206458646</v>
          </cell>
          <cell r="O47">
            <v>8.4854471367757043</v>
          </cell>
          <cell r="Q47">
            <v>6.65373686605919</v>
          </cell>
          <cell r="R47">
            <v>9.9174283509566372</v>
          </cell>
          <cell r="S47">
            <v>8.3554628036279546</v>
          </cell>
          <cell r="T47">
            <v>8.3554628036279546</v>
          </cell>
          <cell r="U47">
            <v>8.5338746647071861</v>
          </cell>
        </row>
        <row r="48">
          <cell r="B48" t="str">
            <v>Tipo medio de retención</v>
          </cell>
          <cell r="C48">
            <v>10.951752148552398</v>
          </cell>
          <cell r="D48">
            <v>11.536</v>
          </cell>
          <cell r="E48">
            <v>-11.611505534001642</v>
          </cell>
          <cell r="F48">
            <v>-10.506780826463435</v>
          </cell>
          <cell r="G48">
            <v>-12.001426651818914</v>
          </cell>
          <cell r="H48">
            <v>-9.6819894372106354</v>
          </cell>
          <cell r="I48">
            <v>1.1612515089352904</v>
          </cell>
          <cell r="J48">
            <v>2.8251340365116118</v>
          </cell>
          <cell r="K48">
            <v>2.4607913569627771</v>
          </cell>
          <cell r="L48">
            <v>3.6465192469879559</v>
          </cell>
          <cell r="M48">
            <v>5.9137923089705335</v>
          </cell>
          <cell r="N48">
            <v>3.9376049474983965</v>
          </cell>
          <cell r="O48">
            <v>4.0039325987485164</v>
          </cell>
          <cell r="P48">
            <v>42.978092628464992</v>
          </cell>
          <cell r="Q48">
            <v>3.2289851109882806</v>
          </cell>
          <cell r="R48">
            <v>-10.873122970356819</v>
          </cell>
          <cell r="S48">
            <v>2.598249592992663</v>
          </cell>
          <cell r="T48">
            <v>2.598249592992663</v>
          </cell>
          <cell r="U48">
            <v>4.599419661787163</v>
          </cell>
          <cell r="V48">
            <v>256.00728155339795</v>
          </cell>
          <cell r="W48">
            <v>26.817256111574462</v>
          </cell>
        </row>
        <row r="49">
          <cell r="B49" t="str">
            <v>Salario medio</v>
          </cell>
          <cell r="C49">
            <v>2931.4760127882942</v>
          </cell>
          <cell r="E49">
            <v>5.6751068240963765</v>
          </cell>
          <cell r="F49">
            <v>2.9648827430334812</v>
          </cell>
          <cell r="G49">
            <v>2.3972647034223638</v>
          </cell>
          <cell r="H49">
            <v>6.8063927630783283</v>
          </cell>
          <cell r="I49">
            <v>5.4119778512117023</v>
          </cell>
          <cell r="J49">
            <v>4.7839735052521926</v>
          </cell>
          <cell r="K49">
            <v>4.6823831010841532</v>
          </cell>
          <cell r="L49">
            <v>2.0624036508654076</v>
          </cell>
          <cell r="M49">
            <v>5.0104981424889949</v>
          </cell>
          <cell r="N49">
            <v>4.7233577527210802</v>
          </cell>
          <cell r="O49">
            <v>5.1881242935381433</v>
          </cell>
          <cell r="Q49">
            <v>2.6765044244148273</v>
          </cell>
          <cell r="R49">
            <v>4.528602856359587</v>
          </cell>
          <cell r="S49">
            <v>4.088933567705566</v>
          </cell>
          <cell r="T49">
            <v>4.088933567705566</v>
          </cell>
          <cell r="U49">
            <v>4.9701896553511871</v>
          </cell>
        </row>
        <row r="50">
          <cell r="B50" t="str">
            <v>. Sector privado</v>
          </cell>
          <cell r="C50">
            <v>3034.8151427911848</v>
          </cell>
          <cell r="E50">
            <v>6.3334368206827252</v>
          </cell>
          <cell r="F50">
            <v>2.9353349351560087</v>
          </cell>
          <cell r="G50">
            <v>2.7028117075297731</v>
          </cell>
          <cell r="H50">
            <v>6.5672232594719437</v>
          </cell>
          <cell r="I50">
            <v>4.7875565179477997</v>
          </cell>
          <cell r="J50">
            <v>4.7654450561726236</v>
          </cell>
          <cell r="K50">
            <v>4.278228645788551</v>
          </cell>
          <cell r="L50">
            <v>1.9784596244899921</v>
          </cell>
          <cell r="M50">
            <v>5.1666994175331826</v>
          </cell>
          <cell r="N50">
            <v>4.8721464619642552</v>
          </cell>
          <cell r="O50">
            <v>5.5456075935065519</v>
          </cell>
          <cell r="Q50">
            <v>2.402259854502109</v>
          </cell>
          <cell r="R50">
            <v>4.7007834416770367</v>
          </cell>
          <cell r="S50">
            <v>3.787703095228534</v>
          </cell>
          <cell r="T50">
            <v>3.787703095228534</v>
          </cell>
          <cell r="U50">
            <v>5.1931029575182031</v>
          </cell>
        </row>
        <row r="51">
          <cell r="B51" t="str">
            <v>. Sector público</v>
          </cell>
          <cell r="C51">
            <v>3098.0360793648579</v>
          </cell>
          <cell r="E51">
            <v>1.7655297245660728</v>
          </cell>
          <cell r="F51">
            <v>2.6873280309194891</v>
          </cell>
          <cell r="G51">
            <v>-0.82058329586404133</v>
          </cell>
          <cell r="H51">
            <v>4.9059958826349614</v>
          </cell>
          <cell r="I51">
            <v>5.1547304721405007</v>
          </cell>
          <cell r="J51">
            <v>2.9602590758716074</v>
          </cell>
          <cell r="K51">
            <v>5.6129966904520545</v>
          </cell>
          <cell r="L51">
            <v>2.185275739098369</v>
          </cell>
          <cell r="M51">
            <v>2.3842321445788794</v>
          </cell>
          <cell r="N51">
            <v>3.0506183221360894</v>
          </cell>
          <cell r="O51">
            <v>2.0120931882471327</v>
          </cell>
          <cell r="Q51">
            <v>3.7842194499747572</v>
          </cell>
          <cell r="R51">
            <v>2.2282426693957635</v>
          </cell>
          <cell r="S51">
            <v>3.906953691045878</v>
          </cell>
          <cell r="T51">
            <v>3.906953691045878</v>
          </cell>
          <cell r="U51">
            <v>2.9919238980589569</v>
          </cell>
        </row>
        <row r="52">
          <cell r="B52" t="str">
            <v>Total</v>
          </cell>
          <cell r="C52">
            <v>39875.358</v>
          </cell>
          <cell r="D52">
            <v>42680.044999999998</v>
          </cell>
          <cell r="E52">
            <v>46142.667000000001</v>
          </cell>
          <cell r="F52">
            <v>50240.009077183597</v>
          </cell>
          <cell r="H52">
            <v>7.0294064292172553</v>
          </cell>
          <cell r="I52">
            <v>6.6225405457343456</v>
          </cell>
          <cell r="J52">
            <v>7.199474068515288</v>
          </cell>
          <cell r="K52">
            <v>7.2462467216592774</v>
          </cell>
          <cell r="L52">
            <v>8.5560571436108734</v>
          </cell>
          <cell r="M52">
            <v>7.9560424077414815</v>
          </cell>
          <cell r="N52">
            <v>7.6497426614188457</v>
          </cell>
          <cell r="O52">
            <v>8.3092656542212531</v>
          </cell>
          <cell r="P52">
            <v>10.058302378241191</v>
          </cell>
          <cell r="Q52">
            <v>8.8464142903651233</v>
          </cell>
          <cell r="R52">
            <v>9.0225941027839873</v>
          </cell>
          <cell r="S52">
            <v>7.8428275019054583</v>
          </cell>
          <cell r="U52">
            <v>7.0336346572737938</v>
          </cell>
          <cell r="V52">
            <v>8.1129764507043127</v>
          </cell>
          <cell r="W52">
            <v>9.4288954219858834</v>
          </cell>
        </row>
        <row r="54">
          <cell r="B54" t="str">
            <v>(*) En los períodos incompletos las tasas están calculadas sobre los meses para los que existe información.</v>
          </cell>
          <cell r="C54">
            <v>37523.866999999998</v>
          </cell>
          <cell r="D54">
            <v>40255.593000000001</v>
          </cell>
          <cell r="E54">
            <v>43801.373</v>
          </cell>
          <cell r="F54">
            <v>47732.122987765266</v>
          </cell>
          <cell r="H54">
            <v>7.577310896500622</v>
          </cell>
          <cell r="I54">
            <v>6.9620727497741175</v>
          </cell>
          <cell r="J54">
            <v>7.3899720304134053</v>
          </cell>
          <cell r="K54">
            <v>7.2216730090459258</v>
          </cell>
          <cell r="L54">
            <v>8.6608371898861503</v>
          </cell>
          <cell r="M54">
            <v>8.9913650291911331</v>
          </cell>
          <cell r="N54">
            <v>8.3825283394244323</v>
          </cell>
          <cell r="O54">
            <v>9.1511988678584011</v>
          </cell>
          <cell r="P54">
            <v>10.433206874302293</v>
          </cell>
          <cell r="Q54">
            <v>8.9569804690719845</v>
          </cell>
          <cell r="R54">
            <v>8.9289283838605016</v>
          </cell>
          <cell r="S54">
            <v>7.8739028312289516</v>
          </cell>
          <cell r="U54">
            <v>7.2799693059353467</v>
          </cell>
          <cell r="V54">
            <v>8.8081673520496864</v>
          </cell>
          <cell r="W54">
            <v>9.6615546969173174</v>
          </cell>
        </row>
        <row r="55">
          <cell r="B55" t="str">
            <v>(1) Salarios privados (inc.consejeros)+profesionales+premios.</v>
          </cell>
          <cell r="C55">
            <v>21497.79339170552</v>
          </cell>
          <cell r="D55">
            <v>23340.580849036469</v>
          </cell>
          <cell r="E55">
            <v>25622.003747593259</v>
          </cell>
          <cell r="F55">
            <v>28087.642549776843</v>
          </cell>
          <cell r="H55">
            <v>8.5743843286296251</v>
          </cell>
          <cell r="I55">
            <v>8.5193075512142169</v>
          </cell>
          <cell r="J55">
            <v>8.1535678045310931</v>
          </cell>
          <cell r="K55">
            <v>8.9957216003992535</v>
          </cell>
          <cell r="L55">
            <v>9.4268959221906368</v>
          </cell>
          <cell r="M55">
            <v>9.7779453248345138</v>
          </cell>
          <cell r="N55">
            <v>9.8128200140332069</v>
          </cell>
          <cell r="O55">
            <v>10.020591334970019</v>
          </cell>
          <cell r="P55">
            <v>11.009363830031727</v>
          </cell>
          <cell r="Q55">
            <v>9.975500069016352</v>
          </cell>
          <cell r="R55">
            <v>9.2272210169545676</v>
          </cell>
          <cell r="S55">
            <v>8.5518850012994427</v>
          </cell>
          <cell r="U55">
            <v>8.5719842206779724</v>
          </cell>
          <cell r="V55">
            <v>9.7744906749009637</v>
          </cell>
          <cell r="W55">
            <v>10.477925954063917</v>
          </cell>
        </row>
        <row r="56">
          <cell r="B56" t="str">
            <v>(2) Salarios públicos+pensiones+desempleo.</v>
          </cell>
          <cell r="C56">
            <v>16026.073608294479</v>
          </cell>
          <cell r="D56">
            <v>16915.012150963539</v>
          </cell>
          <cell r="E56">
            <v>18179.369252406737</v>
          </cell>
          <cell r="F56">
            <v>19644.480437988408</v>
          </cell>
          <cell r="H56">
            <v>6.155721274600956</v>
          </cell>
          <cell r="I56">
            <v>4.9427336312659609</v>
          </cell>
          <cell r="J56">
            <v>6.3678290388660352</v>
          </cell>
          <cell r="K56">
            <v>4.8811379298713709</v>
          </cell>
          <cell r="L56">
            <v>7.5437343975227611</v>
          </cell>
          <cell r="M56">
            <v>7.936606947896796</v>
          </cell>
          <cell r="N56">
            <v>6.4358091723173416</v>
          </cell>
          <cell r="O56">
            <v>7.9591952412216616</v>
          </cell>
          <cell r="P56">
            <v>9.5783156752450296</v>
          </cell>
          <cell r="Q56">
            <v>7.5679060106211393</v>
          </cell>
          <cell r="R56">
            <v>8.5100513976291925</v>
          </cell>
          <cell r="S56">
            <v>6.9265880520296585</v>
          </cell>
          <cell r="U56">
            <v>5.5468267798856248</v>
          </cell>
          <cell r="V56">
            <v>7.4747631876290193</v>
          </cell>
          <cell r="W56">
            <v>8.5026387488475805</v>
          </cell>
        </row>
        <row r="57">
          <cell r="B57" t="str">
            <v>(3) Incluye los ingresos de las Corporaciones Locales.</v>
          </cell>
        </row>
      </sheetData>
      <sheetData sheetId="4"/>
      <sheetData sheetId="5"/>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I1. Previsiones tendenciales"/>
      <sheetName val="I2. Escen. Ajust. CN Tendencial"/>
      <sheetName val="I3. Evolución funcional"/>
      <sheetName val="I4. Escenario presupuestario"/>
      <sheetName val="I5. Escenario ajustes CN"/>
      <sheetName val="I6. Escenario Cuenta 413"/>
      <sheetName val="I7. Medidas ingresos"/>
      <sheetName val="I8. Medidas gastos"/>
      <sheetName val="I9. Correlac. Escenario-Medidas"/>
      <sheetName val="I10. Operaciones one-off"/>
      <sheetName val="I11. Detalle Inejecución"/>
      <sheetName val="I12. Resumen ingresos"/>
      <sheetName val="I13. Resumen gastos"/>
      <sheetName val="I14. Cuadros para publicar"/>
      <sheetName val="I15. Regla de gasto"/>
      <sheetName val="I30. Desglose medidas I7 e I8"/>
      <sheetName val="I31. Otras medidas de ahorro"/>
      <sheetName val="I32a. Avance proceso reordenac."/>
      <sheetName val="I32b.1 Avance proceso reorden."/>
      <sheetName val="I32b.2 Avance proceso reorden."/>
      <sheetName val="claves"/>
    </sheetNames>
    <sheetDataSet>
      <sheetData sheetId="0">
        <row r="8">
          <cell r="B8" t="str">
            <v>Comunidad Autónoma de las Illes Balears</v>
          </cell>
        </row>
      </sheetData>
      <sheetData sheetId="1" refreshError="1"/>
      <sheetData sheetId="2" refreshError="1"/>
      <sheetData sheetId="3" refreshError="1"/>
      <sheetData sheetId="4" refreshError="1"/>
      <sheetData sheetId="5" refreshError="1"/>
      <sheetData sheetId="6" refreshError="1"/>
      <sheetData sheetId="7">
        <row r="152">
          <cell r="A152" t="str">
            <v>(*)     Asociar a cada medida un número, que se mantendrá para los detalles aportados de dicha medida.</v>
          </cell>
        </row>
      </sheetData>
      <sheetData sheetId="8"/>
      <sheetData sheetId="9" refreshError="1"/>
      <sheetData sheetId="10" refreshError="1"/>
      <sheetData sheetId="11" refreshError="1"/>
      <sheetData sheetId="12">
        <row r="26">
          <cell r="A26" t="str">
            <v/>
          </cell>
        </row>
      </sheetData>
      <sheetData sheetId="13">
        <row r="35">
          <cell r="A35" t="str">
            <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ow r="3">
          <cell r="A3" t="str">
            <v>G_I</v>
          </cell>
          <cell r="AO3" t="str">
            <v>Ingresos</v>
          </cell>
          <cell r="AQ3" t="str">
            <v>I_III</v>
          </cell>
          <cell r="AR3">
            <v>1</v>
          </cell>
          <cell r="AS3" t="str">
            <v>Consorcios</v>
          </cell>
          <cell r="AT3" t="str">
            <v>RDL 14/2012</v>
          </cell>
        </row>
        <row r="4">
          <cell r="A4" t="str">
            <v>G_II</v>
          </cell>
          <cell r="AO4" t="str">
            <v>Gastos</v>
          </cell>
          <cell r="AQ4" t="str">
            <v>I_IV</v>
          </cell>
          <cell r="AR4">
            <v>0</v>
          </cell>
          <cell r="AS4" t="str">
            <v>Sociedades mercantiles</v>
          </cell>
          <cell r="AT4" t="str">
            <v>RDL 16/2012</v>
          </cell>
        </row>
        <row r="5">
          <cell r="A5" t="str">
            <v>G_III</v>
          </cell>
          <cell r="AQ5" t="str">
            <v>I_V</v>
          </cell>
          <cell r="AR5">
            <v>-1</v>
          </cell>
          <cell r="AS5" t="str">
            <v>Fundaciones y Otras Instituciones sin ánimo de lucro</v>
          </cell>
          <cell r="AT5" t="str">
            <v>RDL 20/2012</v>
          </cell>
        </row>
        <row r="6">
          <cell r="A6" t="str">
            <v>G_IV</v>
          </cell>
          <cell r="AQ6" t="str">
            <v>I_VI</v>
          </cell>
          <cell r="AS6" t="str">
            <v>OO.AA. y resto de entes públicos</v>
          </cell>
          <cell r="AT6" t="str">
            <v>RDL 17/2014</v>
          </cell>
        </row>
        <row r="7">
          <cell r="A7" t="str">
            <v>G_V</v>
          </cell>
          <cell r="AQ7" t="str">
            <v>I_VII</v>
          </cell>
          <cell r="AT7" t="str">
            <v>Ley de Presupuestos de la CA para 2012</v>
          </cell>
        </row>
        <row r="8">
          <cell r="A8" t="str">
            <v>G_VI</v>
          </cell>
          <cell r="AQ8" t="str">
            <v>I_VIII</v>
          </cell>
          <cell r="AT8" t="str">
            <v>Ley de Presupuestos de la CA para 2013</v>
          </cell>
        </row>
        <row r="9">
          <cell r="A9" t="str">
            <v>G_VII</v>
          </cell>
          <cell r="AQ9" t="str">
            <v>I_IX</v>
          </cell>
          <cell r="AT9" t="str">
            <v>Ley de Presupuestos de la CA para 2014</v>
          </cell>
        </row>
        <row r="10">
          <cell r="A10" t="str">
            <v>G_VIII</v>
          </cell>
          <cell r="AQ10" t="str">
            <v>G_I</v>
          </cell>
          <cell r="AT10" t="str">
            <v>Ley de Presupuestos de la CA para 2015</v>
          </cell>
        </row>
        <row r="11">
          <cell r="A11" t="str">
            <v>G_IX</v>
          </cell>
          <cell r="AQ11" t="str">
            <v>G_II</v>
          </cell>
          <cell r="AT11" t="str">
            <v>Ley de Presupuestos de la CA para 2016</v>
          </cell>
        </row>
        <row r="12">
          <cell r="AQ12" t="str">
            <v>G_III</v>
          </cell>
          <cell r="AT12" t="str">
            <v>Ley de Presupuestos de la CA para 2017</v>
          </cell>
        </row>
        <row r="13">
          <cell r="AQ13" t="str">
            <v>G_IV</v>
          </cell>
          <cell r="AT13" t="str">
            <v>Ley de Medidas de la CA para 2012</v>
          </cell>
        </row>
        <row r="14">
          <cell r="AQ14" t="str">
            <v>G_V</v>
          </cell>
          <cell r="AT14" t="str">
            <v>Ley de Medidas de la CA para 2013</v>
          </cell>
        </row>
        <row r="15">
          <cell r="AQ15" t="str">
            <v>G_VI</v>
          </cell>
          <cell r="AT15" t="str">
            <v>Ley de Medidas de la CA para 2014</v>
          </cell>
        </row>
        <row r="16">
          <cell r="AQ16" t="str">
            <v>G_VII</v>
          </cell>
          <cell r="AT16" t="str">
            <v>Ley de Medidas de la CA para 2015</v>
          </cell>
        </row>
        <row r="17">
          <cell r="AQ17" t="str">
            <v>G_VIII</v>
          </cell>
          <cell r="AT17" t="str">
            <v>Ley de Medidas de la CA para 2016</v>
          </cell>
        </row>
        <row r="18">
          <cell r="AQ18" t="str">
            <v>G_IX</v>
          </cell>
          <cell r="AT18" t="str">
            <v>Ley de Medidas de la CA para 2017</v>
          </cell>
        </row>
        <row r="19">
          <cell r="AT19" t="str">
            <v>Acuerdo no disponibilidad</v>
          </cell>
        </row>
        <row r="20">
          <cell r="AT20" t="str">
            <v>Reordenación S. Público</v>
          </cell>
        </row>
        <row r="21">
          <cell r="AT21" t="str">
            <v>Otro origen normativo</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4.3.1"/>
    </sheetNames>
    <sheetDataSet>
      <sheetData sheetId="0">
        <row r="2">
          <cell r="A2" t="str">
            <v>Presupuesto 2010</v>
          </cell>
        </row>
        <row r="3">
          <cell r="A3" t="str">
            <v>Conceptos</v>
          </cell>
          <cell r="B3" t="str">
            <v>SEHyP
05-923M</v>
          </cell>
          <cell r="C3" t="str">
            <v>SGH
06-931O</v>
          </cell>
        </row>
        <row r="5">
          <cell r="A5" t="str">
            <v>I. Gastos de personal</v>
          </cell>
          <cell r="B5">
            <v>22597.86</v>
          </cell>
          <cell r="C5">
            <v>731.08</v>
          </cell>
        </row>
        <row r="6">
          <cell r="A6" t="str">
            <v>Art. 20 Arrendamientos y cánones</v>
          </cell>
          <cell r="B6" t="str">
            <v>-</v>
          </cell>
          <cell r="C6" t="str">
            <v>-</v>
          </cell>
        </row>
        <row r="7">
          <cell r="A7" t="str">
            <v>Art. 21 Reparaciones mantenimiento y conservación</v>
          </cell>
          <cell r="B7">
            <v>40.74</v>
          </cell>
          <cell r="C7">
            <v>6.41</v>
          </cell>
        </row>
        <row r="8">
          <cell r="A8" t="str">
            <v>Art. 22 Material, suministros y otros</v>
          </cell>
          <cell r="B8">
            <v>120.23</v>
          </cell>
          <cell r="C8">
            <v>52.86</v>
          </cell>
        </row>
        <row r="9">
          <cell r="A9" t="str">
            <v>Art. 23 Indemnizaciones por razón del servicio</v>
          </cell>
          <cell r="B9">
            <v>241.77</v>
          </cell>
          <cell r="C9">
            <v>63.43</v>
          </cell>
        </row>
        <row r="10">
          <cell r="A10" t="str">
            <v>Art. 24 Gastos de publicaciones</v>
          </cell>
          <cell r="B10" t="str">
            <v>-</v>
          </cell>
          <cell r="C10" t="str">
            <v>-</v>
          </cell>
        </row>
        <row r="11">
          <cell r="A11" t="str">
            <v>II. Gastos corrientes en bienes y servicios</v>
          </cell>
          <cell r="B11">
            <v>402.74</v>
          </cell>
          <cell r="C11">
            <v>122.69999999999999</v>
          </cell>
        </row>
        <row r="12">
          <cell r="A12" t="str">
            <v>Art. 31 Intereses de prestamos</v>
          </cell>
          <cell r="B12" t="str">
            <v>-</v>
          </cell>
          <cell r="C12" t="str">
            <v>-</v>
          </cell>
        </row>
        <row r="13">
          <cell r="A13" t="str">
            <v>Art. 35 Intereses de demora y otros</v>
          </cell>
          <cell r="B13" t="str">
            <v>-</v>
          </cell>
          <cell r="C13" t="str">
            <v>-</v>
          </cell>
        </row>
        <row r="14">
          <cell r="A14" t="str">
            <v>III. Gastos financieros</v>
          </cell>
          <cell r="B14">
            <v>0</v>
          </cell>
          <cell r="C14">
            <v>0</v>
          </cell>
        </row>
        <row r="15">
          <cell r="A15" t="str">
            <v>Art. 48 Transferncias a familias e instituciones 
sin fines de lucro</v>
          </cell>
          <cell r="B15" t="str">
            <v>-</v>
          </cell>
          <cell r="C15" t="str">
            <v>-</v>
          </cell>
        </row>
        <row r="16">
          <cell r="A16" t="str">
            <v>Art. 49 Transferncias al exterior</v>
          </cell>
          <cell r="B16">
            <v>469.54</v>
          </cell>
          <cell r="C16" t="str">
            <v>-</v>
          </cell>
        </row>
        <row r="17">
          <cell r="A17" t="str">
            <v>IV. Transferencias corrientes</v>
          </cell>
          <cell r="B17">
            <v>469.54</v>
          </cell>
          <cell r="C17">
            <v>0</v>
          </cell>
        </row>
        <row r="18">
          <cell r="A18" t="str">
            <v>Art. 62 Inversión nueva</v>
          </cell>
          <cell r="B18" t="str">
            <v>-</v>
          </cell>
          <cell r="C18" t="str">
            <v>-</v>
          </cell>
        </row>
        <row r="19">
          <cell r="A19" t="str">
            <v>Art. 63 Inversión de reposición</v>
          </cell>
          <cell r="B19">
            <v>135.91999999999999</v>
          </cell>
          <cell r="C19">
            <v>22.01</v>
          </cell>
        </row>
        <row r="20">
          <cell r="A20" t="str">
            <v>Art. 64 Inversión de carácter inmaterial</v>
          </cell>
          <cell r="B20" t="str">
            <v>-</v>
          </cell>
          <cell r="C20" t="str">
            <v>-</v>
          </cell>
        </row>
        <row r="21">
          <cell r="A21" t="str">
            <v>VI. Inversiones reales</v>
          </cell>
          <cell r="B21">
            <v>135.91999999999999</v>
          </cell>
          <cell r="C21">
            <v>22.01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RETK"/>
      <sheetName val="MM12"/>
      <sheetName val="Datos"/>
      <sheetName val="#¡REF"/>
      <sheetName val="G34"/>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SION (2)"/>
      <sheetName val="PENSION"/>
      <sheetName val="RESTO PEC"/>
      <sheetName val="PE-PIB"/>
      <sheetName val="Macro3"/>
      <sheetName val="prueba"/>
    </sheetNames>
    <sheetDataSet>
      <sheetData sheetId="0" refreshError="1"/>
      <sheetData sheetId="1"/>
      <sheetData sheetId="2" refreshError="1"/>
      <sheetData sheetId="3" refreshError="1"/>
      <sheetData sheetId="4"/>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SION (2)"/>
      <sheetName val="PENSION"/>
      <sheetName val="RESTO PEC"/>
      <sheetName val="PE-PIB"/>
      <sheetName val="Macro3"/>
      <sheetName val="prueba"/>
    </sheetNames>
    <sheetDataSet>
      <sheetData sheetId="0" refreshError="1"/>
      <sheetData sheetId="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I1. Previsiones tendenciales"/>
      <sheetName val="I2. Escen. Ajust. CN Tendencial"/>
      <sheetName val="I3. Evolución funcional"/>
      <sheetName val="I4. Escenario presupuestario"/>
      <sheetName val="I5. Escenario ajustes CN"/>
      <sheetName val="I6. Escenario Cuenta 413"/>
      <sheetName val="I7. Medidas ingresos"/>
      <sheetName val="I8. Medidas gastos"/>
      <sheetName val="I9. Correlac. Escenario-Medidas"/>
      <sheetName val="I10. Operaciones one-off"/>
      <sheetName val="I11. Detalle Inejecución"/>
      <sheetName val="I12. Resumen ingresos"/>
      <sheetName val="I13. Resumen gastos"/>
      <sheetName val="I14. Cuadros para publicar"/>
      <sheetName val="I15. Regla de gasto"/>
      <sheetName val="I30. Desglose medidas I7 e I8"/>
      <sheetName val="I31. Otras medidas de ahorro"/>
      <sheetName val="I32a. Avance proceso reordenac."/>
      <sheetName val="I32b.1 Avance proceso reorden."/>
      <sheetName val="I32b.2 Avance proceso reorden."/>
      <sheetName val="clav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B3" t="str">
            <v>I_I</v>
          </cell>
          <cell r="C3" t="str">
            <v>Enero</v>
          </cell>
          <cell r="D3">
            <v>2010</v>
          </cell>
          <cell r="E3" t="str">
            <v>Norma Estatal</v>
          </cell>
          <cell r="F3" t="str">
            <v>Incluida en la Ley de Presupuestos y/o Medidas de la CA</v>
          </cell>
          <cell r="G3" t="str">
            <v>Incluido en el ámbito estadística ejecución</v>
          </cell>
          <cell r="H3" t="str">
            <v>RDL 14/2012</v>
          </cell>
          <cell r="I3" t="str">
            <v>One-off</v>
          </cell>
          <cell r="J3" t="str">
            <v>Sanidad</v>
          </cell>
        </row>
        <row r="4">
          <cell r="B4" t="str">
            <v>I_II</v>
          </cell>
          <cell r="C4" t="str">
            <v>Febrero</v>
          </cell>
          <cell r="D4">
            <v>2011</v>
          </cell>
          <cell r="E4" t="str">
            <v>Norma Autonómica</v>
          </cell>
          <cell r="F4" t="str">
            <v>Adicional a la Ley de Presupuestos y/o Medidas de la CA</v>
          </cell>
          <cell r="G4" t="str">
            <v>Fuera del ámbito estadística ejecución</v>
          </cell>
          <cell r="H4" t="str">
            <v>RDL 16/2012</v>
          </cell>
          <cell r="I4" t="str">
            <v>No One-off</v>
          </cell>
          <cell r="J4" t="str">
            <v>Educación</v>
          </cell>
        </row>
        <row r="5">
          <cell r="B5" t="str">
            <v>I_III</v>
          </cell>
          <cell r="C5" t="str">
            <v>Marzo</v>
          </cell>
          <cell r="D5">
            <v>2012</v>
          </cell>
          <cell r="E5" t="str">
            <v>Norma Estatal y Autonómica</v>
          </cell>
          <cell r="H5" t="str">
            <v>RDL 20/2012</v>
          </cell>
          <cell r="J5" t="str">
            <v>S. Sociales</v>
          </cell>
        </row>
        <row r="6">
          <cell r="B6" t="str">
            <v>I_IV</v>
          </cell>
          <cell r="C6" t="str">
            <v>Abril</v>
          </cell>
          <cell r="D6">
            <v>2013</v>
          </cell>
          <cell r="H6" t="str">
            <v>RDL 17/2014</v>
          </cell>
          <cell r="J6" t="str">
            <v>Justicia</v>
          </cell>
        </row>
        <row r="7">
          <cell r="B7" t="str">
            <v>I_V</v>
          </cell>
          <cell r="C7" t="str">
            <v>Mayo</v>
          </cell>
          <cell r="D7">
            <v>2014</v>
          </cell>
          <cell r="H7" t="str">
            <v>Ley de Presupuestos de la CA para 2012</v>
          </cell>
          <cell r="J7" t="str">
            <v>Resto de materias</v>
          </cell>
        </row>
        <row r="8">
          <cell r="B8" t="str">
            <v>I_VI</v>
          </cell>
          <cell r="C8" t="str">
            <v>Junio</v>
          </cell>
          <cell r="D8">
            <v>2015</v>
          </cell>
          <cell r="H8" t="str">
            <v>Ley de Presupuestos de la CA para 2013</v>
          </cell>
        </row>
        <row r="9">
          <cell r="B9" t="str">
            <v>I_VII</v>
          </cell>
          <cell r="C9" t="str">
            <v>Julio</v>
          </cell>
          <cell r="D9">
            <v>2016</v>
          </cell>
          <cell r="H9" t="str">
            <v>Ley de Presupuestos de la CA para 2014</v>
          </cell>
        </row>
        <row r="10">
          <cell r="B10" t="str">
            <v>I_VIII</v>
          </cell>
          <cell r="C10" t="str">
            <v>Agosto</v>
          </cell>
          <cell r="D10">
            <v>2017</v>
          </cell>
          <cell r="H10" t="str">
            <v>Ley de Presupuestos de la CA para 2015</v>
          </cell>
        </row>
        <row r="11">
          <cell r="B11" t="str">
            <v>I_IX</v>
          </cell>
          <cell r="C11" t="str">
            <v>Septiembre</v>
          </cell>
          <cell r="D11">
            <v>2018</v>
          </cell>
          <cell r="H11" t="str">
            <v>Ley de Presupuestos de la CA para 2016</v>
          </cell>
        </row>
        <row r="12">
          <cell r="C12" t="str">
            <v>Octubre</v>
          </cell>
          <cell r="D12">
            <v>2019</v>
          </cell>
          <cell r="H12" t="str">
            <v>Ley de Presupuestos de la CA para 2017</v>
          </cell>
        </row>
        <row r="13">
          <cell r="C13" t="str">
            <v>Noviembre</v>
          </cell>
          <cell r="D13">
            <v>2020</v>
          </cell>
          <cell r="H13" t="str">
            <v>Ley de Medidas de la CA para 2012</v>
          </cell>
        </row>
        <row r="14">
          <cell r="C14" t="str">
            <v>Diciembre</v>
          </cell>
          <cell r="H14" t="str">
            <v>Ley de Medidas de la CA para 2013</v>
          </cell>
        </row>
        <row r="15">
          <cell r="H15" t="str">
            <v>Ley de Medidas de la CA para 2014</v>
          </cell>
        </row>
        <row r="16">
          <cell r="H16" t="str">
            <v>Ley de Medidas de la CA para 2015</v>
          </cell>
        </row>
        <row r="17">
          <cell r="H17" t="str">
            <v>Ley de Medidas de la CA para 2016</v>
          </cell>
        </row>
        <row r="18">
          <cell r="H18" t="str">
            <v>Ley de Medidas de la CA para 2017</v>
          </cell>
        </row>
        <row r="19">
          <cell r="H19" t="str">
            <v>Acuerdo no disponibilidad</v>
          </cell>
        </row>
        <row r="20">
          <cell r="H20" t="str">
            <v>Reordenación S. Público</v>
          </cell>
        </row>
        <row r="21">
          <cell r="H21" t="str">
            <v>Otro origen normativo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ENARIO PRESUPUESTARIO"/>
      <sheetName val="ESCENARIO AJUSTES CN"/>
      <sheetName val="Detalle Inejecución"/>
      <sheetName val="ESCENARIO CUENTA 413"/>
      <sheetName val="CORRELACIÓN ESCENARIO-MEDIDAS"/>
      <sheetName val="AJUSTE FISCAL"/>
      <sheetName val="RESUMEN MEDIDAS INGRESOS"/>
      <sheetName val="RESUMEN MEDIDAS GASTOS"/>
      <sheetName val="DETALLE ACUERDOS NO DISPON."/>
      <sheetName val="MEDIDAS INGRESOS"/>
      <sheetName val="MEDIDAS GASTOS"/>
      <sheetName val="RESUMEN CUADRO GASTOS"/>
      <sheetName val="RESUMEN CUADRO INGRESOS"/>
      <sheetName val="Claves"/>
    </sheetNames>
    <sheetDataSet>
      <sheetData sheetId="0">
        <row r="1">
          <cell r="B1" t="str">
            <v>XX</v>
          </cell>
        </row>
      </sheetData>
      <sheetData sheetId="1"/>
      <sheetData sheetId="2"/>
      <sheetData sheetId="3"/>
      <sheetData sheetId="4"/>
      <sheetData sheetId="5"/>
      <sheetData sheetId="6"/>
      <sheetData sheetId="7"/>
      <sheetData sheetId="8"/>
      <sheetData sheetId="9"/>
      <sheetData sheetId="10"/>
      <sheetData sheetId="11"/>
      <sheetData sheetId="12"/>
      <sheetData sheetId="13">
        <row r="2">
          <cell r="A2" t="str">
            <v>Enero</v>
          </cell>
          <cell r="N2" t="str">
            <v>Incluida en la Ley de Presupuestos de la CA</v>
          </cell>
          <cell r="V2" t="str">
            <v>Medidas retributivas generales</v>
          </cell>
          <cell r="W2" t="str">
            <v>Medidas de ahorro relacionadas con prestación de servicios y suministros</v>
          </cell>
          <cell r="Y2" t="str">
            <v>Subvenciones/ayudas</v>
          </cell>
          <cell r="AF2" t="str">
            <v>I_I</v>
          </cell>
          <cell r="AH2" t="str">
            <v>ITPAJD</v>
          </cell>
        </row>
        <row r="3">
          <cell r="N3" t="str">
            <v>Adicional a la Ley de Presupuestos de la CA</v>
          </cell>
          <cell r="V3" t="str">
            <v>Supresión/reducción paga extra</v>
          </cell>
          <cell r="W3" t="str">
            <v>Gastos protocolarios, formación e indemnizaciones por razón de servicio</v>
          </cell>
          <cell r="Y3" t="str">
            <v>Gastos farmacéuticos derivados de la compra centralizada de medicamentos</v>
          </cell>
          <cell r="AF3" t="str">
            <v>I_II</v>
          </cell>
          <cell r="AH3" t="str">
            <v>ISDMT</v>
          </cell>
        </row>
        <row r="4">
          <cell r="V4" t="str">
            <v>Medidas retributivas altos cargos</v>
          </cell>
          <cell r="W4" t="str">
            <v>Gastos farmacéuticos derivados de la compra centralizada de medicamentos</v>
          </cell>
          <cell r="Y4" t="str">
            <v>Otras medidas en materia de farmacia</v>
          </cell>
          <cell r="AF4" t="str">
            <v>I_III</v>
          </cell>
          <cell r="AH4" t="str">
            <v>Impuesto_especiales</v>
          </cell>
        </row>
        <row r="5">
          <cell r="V5" t="str">
            <v>Reducción proporcional de jornada y retribuciones</v>
          </cell>
          <cell r="W5" t="str">
            <v>Otras medidas en materia de farmacia</v>
          </cell>
          <cell r="Y5" t="str">
            <v>Medidas retributivas conciertos</v>
          </cell>
          <cell r="AF5" t="str">
            <v>I_IV</v>
          </cell>
          <cell r="AH5" t="str">
            <v>IH__IVMDH</v>
          </cell>
        </row>
        <row r="6">
          <cell r="V6" t="str">
            <v>Reducción/ supresión gratificaciones y productividad</v>
          </cell>
          <cell r="W6" t="str">
            <v>Medidas retributivas conciertos</v>
          </cell>
          <cell r="Y6" t="str">
            <v>Medidas retributivas sector público instrumental</v>
          </cell>
          <cell r="AF6" t="str">
            <v>I_V</v>
          </cell>
          <cell r="AH6" t="str">
            <v>IGIC_AIEM</v>
          </cell>
        </row>
        <row r="7">
          <cell r="V7" t="str">
            <v>Medidas de gestión/planificación de personal</v>
          </cell>
          <cell r="W7" t="str">
            <v>Otras medidas conciertos</v>
          </cell>
          <cell r="Y7" t="str">
            <v>Supresión/reducción paga extra</v>
          </cell>
          <cell r="AF7" t="str">
            <v>I_VI</v>
          </cell>
          <cell r="AH7" t="str">
            <v>Impuestos_ambientales</v>
          </cell>
        </row>
        <row r="8">
          <cell r="V8" t="str">
            <v>Otras medidas gastos del capítulo I</v>
          </cell>
          <cell r="W8" t="str">
            <v>Otras medidas gastos del capítulo II</v>
          </cell>
          <cell r="Y8" t="str">
            <v>Otras medidas conciertos</v>
          </cell>
          <cell r="AF8" t="str">
            <v>I_VII</v>
          </cell>
          <cell r="AH8" t="str">
            <v>Otros_tributos</v>
          </cell>
        </row>
        <row r="9">
          <cell r="Y9" t="str">
            <v>Otras medidas gastos del capítulo IV</v>
          </cell>
          <cell r="AF9" t="str">
            <v>I_VIII</v>
          </cell>
        </row>
        <row r="10">
          <cell r="AF10" t="str">
            <v>I_IX</v>
          </cell>
        </row>
        <row r="90">
          <cell r="S90" t="str">
            <v>Otras de naturaleza tributaria</v>
          </cell>
        </row>
        <row r="92">
          <cell r="S92" t="str">
            <v>Modificación de bases imponibles</v>
          </cell>
        </row>
        <row r="93">
          <cell r="S93" t="str">
            <v>Modificación de tipos impositivos</v>
          </cell>
        </row>
        <row r="94">
          <cell r="S94" t="str">
            <v>Modificación de bonificaciones o reducciones</v>
          </cell>
        </row>
        <row r="95">
          <cell r="S95" t="str">
            <v>Reducción mínimo exento</v>
          </cell>
        </row>
        <row r="96">
          <cell r="S96" t="str">
            <v>Exenciones y deducciones</v>
          </cell>
        </row>
        <row r="97">
          <cell r="S97" t="str">
            <v>Reducción del fraude fiscal</v>
          </cell>
        </row>
        <row r="98">
          <cell r="S98" t="str">
            <v>Nuevos tributos</v>
          </cell>
        </row>
        <row r="99">
          <cell r="S99" t="str">
            <v>Otras de naturaleza tributaria</v>
          </cell>
        </row>
        <row r="101">
          <cell r="S101" t="str">
            <v>Enajenación de inversiones reales</v>
          </cell>
        </row>
        <row r="102">
          <cell r="S102" t="str">
            <v>Concesiones</v>
          </cell>
        </row>
        <row r="103">
          <cell r="S103" t="str">
            <v>Otras de naturaleza no tributaria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Hipótesis"/>
      <sheetName val="Resumen Trim"/>
      <sheetName val="cua0"/>
      <sheetName val="Gráfico1"/>
      <sheetName val="trim"/>
      <sheetName val="trim_sistema"/>
      <sheetName val="cua1"/>
      <sheetName val="cua2"/>
      <sheetName val="cua3"/>
      <sheetName val="cua4"/>
      <sheetName val="cua5"/>
      <sheetName val="cua6"/>
      <sheetName val="cua7"/>
      <sheetName val="cua8"/>
      <sheetName val="cua8a"/>
      <sheetName val="cua8b"/>
      <sheetName val="cua9"/>
      <sheetName val="Cua9a"/>
      <sheetName val="Cua9b"/>
      <sheetName val="cua10"/>
      <sheetName val="cua10b"/>
      <sheetName val="IGAE_anu"/>
      <sheetName val="IGAE_trim"/>
      <sheetName val="cua10a"/>
      <sheetName val="cua10c"/>
      <sheetName val="cua11"/>
      <sheetName val="cua11a"/>
      <sheetName val="HP"/>
      <sheetName val="rimp"/>
      <sheetName val="cuadros PE 2"/>
      <sheetName val="cuadros PE 3"/>
      <sheetName val="alq"/>
      <sheetName val="Hoja2"/>
      <sheetName val="PIB pot_NAWRU NUEVA"/>
      <sheetName val="PIBpot_NAWRU CE (old)"/>
      <sheetName val="Hoj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hacienda.gob.es/es-ES/CDI/Paginas/EstrategiaPoliticaFiscal/PlanesPresupuestarios.aspx" TargetMode="External"/><Relationship Id="rId1" Type="http://schemas.openxmlformats.org/officeDocument/2006/relationships/hyperlink" Target="https://www.hacienda.gob.es/CDI/estrategiapoliticafiscal/2017/draft%20budgetary%20plan%202017_efr.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B33"/>
  <sheetViews>
    <sheetView tabSelected="1" zoomScale="75" zoomScaleNormal="75" workbookViewId="0"/>
  </sheetViews>
  <sheetFormatPr baseColWidth="10" defaultRowHeight="15" x14ac:dyDescent="0.25"/>
  <cols>
    <col min="1" max="1" width="2.5703125" customWidth="1"/>
    <col min="2" max="2" width="165.5703125" customWidth="1"/>
  </cols>
  <sheetData>
    <row r="8" spans="2:2" ht="20.25" x14ac:dyDescent="0.3">
      <c r="B8" s="224" t="s">
        <v>363</v>
      </c>
    </row>
    <row r="10" spans="2:2" ht="15.75" x14ac:dyDescent="0.25">
      <c r="B10" s="225" t="s">
        <v>364</v>
      </c>
    </row>
    <row r="11" spans="2:2" ht="15.75" x14ac:dyDescent="0.25">
      <c r="B11" s="225" t="s">
        <v>365</v>
      </c>
    </row>
    <row r="12" spans="2:2" ht="15.75" x14ac:dyDescent="0.25">
      <c r="B12" s="225" t="s">
        <v>366</v>
      </c>
    </row>
    <row r="13" spans="2:2" ht="15.75" x14ac:dyDescent="0.25">
      <c r="B13" s="225" t="s">
        <v>367</v>
      </c>
    </row>
    <row r="14" spans="2:2" ht="15.75" x14ac:dyDescent="0.25">
      <c r="B14" s="225" t="s">
        <v>368</v>
      </c>
    </row>
    <row r="15" spans="2:2" ht="15.75" x14ac:dyDescent="0.25">
      <c r="B15" s="225" t="s">
        <v>369</v>
      </c>
    </row>
    <row r="16" spans="2:2" ht="15.75" x14ac:dyDescent="0.25">
      <c r="B16" s="225" t="s">
        <v>370</v>
      </c>
    </row>
    <row r="17" spans="2:2" ht="15.75" x14ac:dyDescent="0.25">
      <c r="B17" s="225" t="s">
        <v>371</v>
      </c>
    </row>
    <row r="18" spans="2:2" ht="15.75" x14ac:dyDescent="0.25">
      <c r="B18" s="225" t="s">
        <v>372</v>
      </c>
    </row>
    <row r="19" spans="2:2" ht="15.75" x14ac:dyDescent="0.25">
      <c r="B19" s="225" t="s">
        <v>373</v>
      </c>
    </row>
    <row r="20" spans="2:2" ht="15.75" x14ac:dyDescent="0.25">
      <c r="B20" s="225" t="s">
        <v>374</v>
      </c>
    </row>
    <row r="21" spans="2:2" ht="15.75" x14ac:dyDescent="0.25">
      <c r="B21" s="225" t="s">
        <v>375</v>
      </c>
    </row>
    <row r="22" spans="2:2" ht="15.75" x14ac:dyDescent="0.25">
      <c r="B22" s="225" t="s">
        <v>376</v>
      </c>
    </row>
    <row r="23" spans="2:2" ht="15.75" x14ac:dyDescent="0.25">
      <c r="B23" s="225" t="s">
        <v>377</v>
      </c>
    </row>
    <row r="24" spans="2:2" ht="15.75" x14ac:dyDescent="0.25">
      <c r="B24" s="225" t="s">
        <v>362</v>
      </c>
    </row>
    <row r="25" spans="2:2" ht="15.75" x14ac:dyDescent="0.25">
      <c r="B25" s="225" t="s">
        <v>378</v>
      </c>
    </row>
    <row r="26" spans="2:2" ht="15.75" x14ac:dyDescent="0.25">
      <c r="B26" s="225" t="s">
        <v>379</v>
      </c>
    </row>
    <row r="27" spans="2:2" ht="15.75" x14ac:dyDescent="0.25">
      <c r="B27" s="225" t="s">
        <v>380</v>
      </c>
    </row>
    <row r="28" spans="2:2" ht="15.75" x14ac:dyDescent="0.25">
      <c r="B28" s="225" t="s">
        <v>381</v>
      </c>
    </row>
    <row r="29" spans="2:2" ht="15.75" x14ac:dyDescent="0.25">
      <c r="B29" s="225" t="s">
        <v>382</v>
      </c>
    </row>
    <row r="30" spans="2:2" ht="15.75" x14ac:dyDescent="0.25">
      <c r="B30" s="225" t="s">
        <v>383</v>
      </c>
    </row>
    <row r="32" spans="2:2" x14ac:dyDescent="0.25">
      <c r="B32" s="226" t="s">
        <v>385</v>
      </c>
    </row>
    <row r="33" spans="2:2" x14ac:dyDescent="0.25">
      <c r="B33" s="330" t="s">
        <v>386</v>
      </c>
    </row>
  </sheetData>
  <hyperlinks>
    <hyperlink ref="B10" location="'1 GDP Deflactor'!A1" display="A.1 GDP Deflator"/>
    <hyperlink ref="B11" location="'2. Guarantees'!A1" display="A.2. Guarantees granted by Public Administrations"/>
    <hyperlink ref="B12" location="'3. Amounts to be excluded'!A1" display="A.3 Amounts to be excluded from the expenditure ceiling"/>
    <hyperlink ref="B13" location="'4a- Education-health-employment'!A1" display="A.4.a. General Government expenditure on education, healthcare and employment"/>
    <hyperlink ref="B15" location="'5. Ex-post Finance Measures'!A1" display="A.5. Expected budgetary impact of the planned and adopted revenue measures: Taxes (before regional transfer)"/>
    <hyperlink ref="B16" location="'6. State Measures and Social Se'!A1" display="A.6. Expected budgetary impact of the expenditure measures adopted and planned by the Central Government and the Social Security"/>
    <hyperlink ref="B17" location="'A7 CCAA 2018'!A1" display="A.7. Expected budgetary impact of the measures adopted and planned by Autonomous Regions"/>
    <hyperlink ref="B18" location="'A. 8 EELL 2018'!A1" display="A.8. Expected budgetary impact of the measures adopted and planned by Local Entities"/>
    <hyperlink ref="B19" location="'12. Refugees'!A1" display="A.12.a Refugees. Classification of the expenditure by function"/>
    <hyperlink ref="B20" location="'12.b Refugees'!A1" display="A.12.b Refugees. Classification by ESA categories"/>
    <hyperlink ref="B21" location="'13.1 Quarterly budgetary AAPP'!A1" display="A.13.1 Quarterly budgetary execution for the General Government and its subsectors"/>
    <hyperlink ref="B22" location="'13.2 Quarterly budgetary AACC'!A1" display="A.13.2 Quarterly budgetary execution for the Central Government"/>
    <hyperlink ref="B14" location="'4b- Functiones COFOG'!A1" display="A.4.b Classification of the expenditure by functions"/>
    <hyperlink ref="B23" location="'13.3 Quarterly budgetary CCAA'!A1" display="A.13.3 Quarterly budgetary execution for the Regional Governments"/>
    <hyperlink ref="B24" location="'13.4 Quarterly budgetary EELL'!A1" display="A.13.4 Ejecución presupuestaria trimestral de las Corporaciones Locales"/>
    <hyperlink ref="B25" location="'13.5 Quarterly budgetary SS'!A1" display="A.13.5 Quarterly budgetary execution for the Social Security"/>
    <hyperlink ref="B26" location="'14.1 AAPP'!A1" display="A.14.1 Quarterly budgetary execution in accordance with ESA standards for the General Government and its subsectors"/>
    <hyperlink ref="B27" location="'14.2 AACC'!A1" display="A.14.2 Quarterly execution in national accounts basis of Central Government"/>
    <hyperlink ref="B28" location="'14.3 CCAA'!A1" display="A.14.3 Quarterly execution in national accounts basis of Regional Governments"/>
    <hyperlink ref="B29" location="'14.4 EELL'!A1" display="A.14.4 Quarterly execution in national accounts basis of Local Government"/>
    <hyperlink ref="B30" location="'14.5 SS'!A1" display="A.14.5 Quarterly execution in national accounts basis of Social Security"/>
    <hyperlink ref="B32" r:id="rId1"/>
    <hyperlink ref="B33" r:id="rId2" display="Acceso a informes presupuestarios de otros años"/>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6"/>
  <sheetViews>
    <sheetView showGridLines="0" workbookViewId="0"/>
  </sheetViews>
  <sheetFormatPr baseColWidth="10" defaultRowHeight="16.5" x14ac:dyDescent="0.3"/>
  <cols>
    <col min="1" max="1" width="3" style="4" bestFit="1" customWidth="1"/>
    <col min="2" max="2" width="21.28515625" customWidth="1"/>
    <col min="3" max="3" width="14.7109375" customWidth="1"/>
  </cols>
  <sheetData>
    <row r="1" spans="1:8" ht="41.25" customHeight="1" x14ac:dyDescent="0.25">
      <c r="A1" s="226" t="s">
        <v>384</v>
      </c>
      <c r="B1" s="278" t="s">
        <v>236</v>
      </c>
      <c r="C1" s="278"/>
      <c r="D1" s="278"/>
      <c r="E1" s="278"/>
      <c r="F1" s="278"/>
      <c r="G1" s="278"/>
    </row>
    <row r="2" spans="1:8" x14ac:dyDescent="0.3">
      <c r="A2" s="1"/>
    </row>
    <row r="3" spans="1:8" ht="24.75" customHeight="1" x14ac:dyDescent="0.3">
      <c r="A3" s="1"/>
      <c r="B3" s="288" t="s">
        <v>78</v>
      </c>
      <c r="C3" s="290" t="s">
        <v>79</v>
      </c>
      <c r="D3" s="110" t="s">
        <v>202</v>
      </c>
      <c r="E3" s="292" t="s">
        <v>203</v>
      </c>
      <c r="F3" s="292"/>
      <c r="G3" s="293"/>
    </row>
    <row r="4" spans="1:8" ht="28.5" customHeight="1" x14ac:dyDescent="0.3">
      <c r="B4" s="289"/>
      <c r="C4" s="291"/>
      <c r="D4" s="111" t="s">
        <v>0</v>
      </c>
      <c r="E4" s="112">
        <v>2015</v>
      </c>
      <c r="F4" s="113">
        <v>2016</v>
      </c>
      <c r="G4" s="114">
        <v>2017</v>
      </c>
    </row>
    <row r="5" spans="1:8" x14ac:dyDescent="0.3">
      <c r="B5" s="301" t="s">
        <v>238</v>
      </c>
      <c r="C5" s="164" t="s">
        <v>237</v>
      </c>
      <c r="D5" s="165" t="s">
        <v>9</v>
      </c>
      <c r="E5" s="166">
        <v>-383</v>
      </c>
      <c r="F5" s="166">
        <v>-285</v>
      </c>
      <c r="G5" s="166">
        <v>156</v>
      </c>
    </row>
    <row r="6" spans="1:8" ht="28.5" x14ac:dyDescent="0.3">
      <c r="B6" s="302"/>
      <c r="C6" s="164" t="s">
        <v>204</v>
      </c>
      <c r="D6" s="165" t="s">
        <v>9</v>
      </c>
      <c r="E6" s="166"/>
      <c r="F6" s="166"/>
      <c r="G6" s="166"/>
    </row>
    <row r="7" spans="1:8" ht="71.25" x14ac:dyDescent="0.3">
      <c r="B7" s="167" t="s">
        <v>239</v>
      </c>
      <c r="C7" s="164" t="s">
        <v>240</v>
      </c>
      <c r="D7" s="165" t="s">
        <v>12</v>
      </c>
      <c r="E7" s="166">
        <v>-36</v>
      </c>
      <c r="F7" s="166">
        <v>-315</v>
      </c>
      <c r="G7" s="166">
        <v>448</v>
      </c>
    </row>
    <row r="8" spans="1:8" ht="42.75" customHeight="1" x14ac:dyDescent="0.3">
      <c r="B8" s="167" t="s">
        <v>241</v>
      </c>
      <c r="C8" s="164" t="s">
        <v>242</v>
      </c>
      <c r="D8" s="165" t="s">
        <v>12</v>
      </c>
      <c r="E8" s="166">
        <v>484</v>
      </c>
      <c r="F8" s="166">
        <v>508</v>
      </c>
      <c r="G8" s="166">
        <v>305</v>
      </c>
    </row>
    <row r="9" spans="1:8" ht="171" x14ac:dyDescent="0.3">
      <c r="B9" s="167" t="s">
        <v>243</v>
      </c>
      <c r="C9" s="164" t="s">
        <v>244</v>
      </c>
      <c r="D9" s="165" t="s">
        <v>245</v>
      </c>
      <c r="E9" s="166">
        <v>-9</v>
      </c>
      <c r="F9" s="166">
        <v>67</v>
      </c>
      <c r="G9" s="166">
        <v>220</v>
      </c>
    </row>
    <row r="10" spans="1:8" ht="85.5" x14ac:dyDescent="0.3">
      <c r="B10" s="167" t="s">
        <v>246</v>
      </c>
      <c r="C10" s="164" t="s">
        <v>247</v>
      </c>
      <c r="D10" s="165" t="s">
        <v>23</v>
      </c>
      <c r="E10" s="166"/>
      <c r="F10" s="166"/>
      <c r="G10" s="166"/>
    </row>
    <row r="11" spans="1:8" ht="71.25" x14ac:dyDescent="0.3">
      <c r="B11" s="167" t="s">
        <v>248</v>
      </c>
      <c r="C11" s="164" t="s">
        <v>249</v>
      </c>
      <c r="D11" s="165" t="s">
        <v>23</v>
      </c>
      <c r="E11" s="166">
        <v>-93</v>
      </c>
      <c r="F11" s="166">
        <v>294</v>
      </c>
      <c r="G11" s="166">
        <v>69</v>
      </c>
    </row>
    <row r="12" spans="1:8" x14ac:dyDescent="0.3">
      <c r="B12" s="299" t="s">
        <v>250</v>
      </c>
      <c r="C12" s="300"/>
      <c r="D12" s="168"/>
      <c r="E12" s="169">
        <v>-37</v>
      </c>
      <c r="F12" s="169">
        <v>269</v>
      </c>
      <c r="G12" s="170">
        <f>G5+G7+G8+G9+G11</f>
        <v>1198</v>
      </c>
    </row>
    <row r="13" spans="1:8" ht="128.25" customHeight="1" x14ac:dyDescent="0.3">
      <c r="B13" s="167" t="s">
        <v>251</v>
      </c>
      <c r="C13" s="164" t="s">
        <v>252</v>
      </c>
      <c r="D13" s="165" t="s">
        <v>19</v>
      </c>
      <c r="E13" s="166">
        <v>416</v>
      </c>
      <c r="F13" s="166">
        <v>392</v>
      </c>
      <c r="G13" s="166">
        <v>288</v>
      </c>
    </row>
    <row r="14" spans="1:8" ht="28.5" x14ac:dyDescent="0.3">
      <c r="B14" s="167" t="s">
        <v>251</v>
      </c>
      <c r="C14" s="164" t="s">
        <v>253</v>
      </c>
      <c r="D14" s="165" t="s">
        <v>24</v>
      </c>
      <c r="E14" s="166">
        <v>-233</v>
      </c>
      <c r="F14" s="166">
        <v>83</v>
      </c>
      <c r="G14" s="166">
        <v>9</v>
      </c>
    </row>
    <row r="15" spans="1:8" x14ac:dyDescent="0.3">
      <c r="B15" s="299" t="s">
        <v>254</v>
      </c>
      <c r="C15" s="300"/>
      <c r="D15" s="168"/>
      <c r="E15" s="169">
        <v>183</v>
      </c>
      <c r="F15" s="169">
        <v>475</v>
      </c>
      <c r="G15" s="169">
        <v>297</v>
      </c>
    </row>
    <row r="16" spans="1:8" x14ac:dyDescent="0.3">
      <c r="B16" s="298" t="s">
        <v>255</v>
      </c>
      <c r="C16" s="298"/>
      <c r="D16" s="168"/>
      <c r="E16" s="171">
        <v>146</v>
      </c>
      <c r="F16" s="171">
        <v>744</v>
      </c>
      <c r="G16" s="172">
        <f>G12+G15</f>
        <v>1495</v>
      </c>
      <c r="H16" s="135"/>
    </row>
  </sheetData>
  <mergeCells count="8">
    <mergeCell ref="B16:C16"/>
    <mergeCell ref="B1:G1"/>
    <mergeCell ref="B3:B4"/>
    <mergeCell ref="C3:C4"/>
    <mergeCell ref="E3:G3"/>
    <mergeCell ref="B12:C12"/>
    <mergeCell ref="B15:C15"/>
    <mergeCell ref="B5:B6"/>
  </mergeCells>
  <hyperlinks>
    <hyperlink ref="A1" location="Index!A1" display="&lt;&lt;"/>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7"/>
  <sheetViews>
    <sheetView workbookViewId="0"/>
  </sheetViews>
  <sheetFormatPr baseColWidth="10" defaultRowHeight="16.5" x14ac:dyDescent="0.3"/>
  <cols>
    <col min="1" max="1" width="3" style="4" bestFit="1" customWidth="1"/>
    <col min="3" max="3" width="35.7109375" customWidth="1"/>
    <col min="4" max="4" width="18.42578125" customWidth="1"/>
    <col min="6" max="6" width="16.7109375" customWidth="1"/>
  </cols>
  <sheetData>
    <row r="1" spans="1:7" ht="15" x14ac:dyDescent="0.25">
      <c r="A1" s="226" t="s">
        <v>384</v>
      </c>
    </row>
    <row r="2" spans="1:7" x14ac:dyDescent="0.3">
      <c r="A2" s="1"/>
      <c r="B2" s="278" t="s">
        <v>257</v>
      </c>
      <c r="C2" s="278"/>
      <c r="D2" s="278"/>
      <c r="E2" s="278"/>
      <c r="F2" s="278"/>
      <c r="G2" s="278"/>
    </row>
    <row r="3" spans="1:7" x14ac:dyDescent="0.3">
      <c r="A3" s="1"/>
    </row>
    <row r="4" spans="1:7" ht="45.75" customHeight="1" x14ac:dyDescent="0.3">
      <c r="B4" s="260" t="s">
        <v>258</v>
      </c>
      <c r="C4" s="260"/>
      <c r="D4" s="304" t="s">
        <v>259</v>
      </c>
      <c r="E4" s="305"/>
      <c r="F4" s="306"/>
    </row>
    <row r="5" spans="1:7" x14ac:dyDescent="0.3">
      <c r="B5" s="260"/>
      <c r="C5" s="260"/>
      <c r="D5" s="159">
        <v>2014</v>
      </c>
      <c r="E5" s="159">
        <v>2015</v>
      </c>
      <c r="F5" s="159">
        <v>2016</v>
      </c>
    </row>
    <row r="6" spans="1:7" x14ac:dyDescent="0.3">
      <c r="B6" s="303" t="s">
        <v>260</v>
      </c>
      <c r="C6" s="303"/>
      <c r="D6" s="174"/>
      <c r="E6" s="175"/>
      <c r="F6" s="145"/>
    </row>
    <row r="7" spans="1:7" x14ac:dyDescent="0.3">
      <c r="B7" s="303" t="s">
        <v>261</v>
      </c>
      <c r="C7" s="303"/>
      <c r="D7" s="174"/>
      <c r="E7" s="175"/>
      <c r="F7" s="145"/>
    </row>
    <row r="8" spans="1:7" x14ac:dyDescent="0.3">
      <c r="B8" s="303" t="s">
        <v>262</v>
      </c>
      <c r="C8" s="303"/>
      <c r="D8" s="174"/>
      <c r="E8" s="175"/>
      <c r="F8" s="145"/>
    </row>
    <row r="9" spans="1:7" x14ac:dyDescent="0.3">
      <c r="B9" s="303" t="s">
        <v>263</v>
      </c>
      <c r="C9" s="303"/>
      <c r="D9" s="174"/>
      <c r="E9" s="175"/>
      <c r="F9" s="176">
        <v>4</v>
      </c>
    </row>
    <row r="10" spans="1:7" x14ac:dyDescent="0.3">
      <c r="B10" s="303" t="s">
        <v>264</v>
      </c>
      <c r="C10" s="303"/>
      <c r="D10" s="174"/>
      <c r="E10" s="175"/>
      <c r="F10" s="176">
        <v>153</v>
      </c>
    </row>
    <row r="11" spans="1:7" x14ac:dyDescent="0.3">
      <c r="B11" s="303" t="s">
        <v>265</v>
      </c>
      <c r="C11" s="303"/>
      <c r="D11" s="174"/>
      <c r="E11" s="175"/>
      <c r="F11" s="176">
        <v>244</v>
      </c>
    </row>
    <row r="12" spans="1:7" x14ac:dyDescent="0.3">
      <c r="B12" s="307" t="s">
        <v>266</v>
      </c>
      <c r="C12" s="307"/>
      <c r="D12" s="174"/>
      <c r="E12" s="175"/>
      <c r="F12" s="178">
        <f>SUM(F6:F11)</f>
        <v>401</v>
      </c>
    </row>
    <row r="13" spans="1:7" x14ac:dyDescent="0.3">
      <c r="B13" s="303" t="s">
        <v>256</v>
      </c>
      <c r="C13" s="303"/>
      <c r="D13" s="174"/>
      <c r="E13" s="175"/>
      <c r="F13" s="176"/>
    </row>
    <row r="14" spans="1:7" x14ac:dyDescent="0.3">
      <c r="B14" s="179" t="s">
        <v>267</v>
      </c>
      <c r="C14" s="180"/>
      <c r="D14" s="180"/>
      <c r="E14" s="181"/>
      <c r="F14" s="51"/>
    </row>
    <row r="15" spans="1:7" x14ac:dyDescent="0.3">
      <c r="B15" s="182"/>
      <c r="C15" s="182"/>
      <c r="D15" s="182"/>
      <c r="E15" s="182"/>
    </row>
    <row r="16" spans="1:7" x14ac:dyDescent="0.3">
      <c r="B16" s="182"/>
      <c r="C16" s="182"/>
      <c r="D16" s="182"/>
      <c r="E16" s="182"/>
    </row>
    <row r="17" spans="2:5" x14ac:dyDescent="0.3">
      <c r="B17" s="182"/>
      <c r="C17" s="182"/>
      <c r="D17" s="182"/>
      <c r="E17" s="182"/>
    </row>
  </sheetData>
  <mergeCells count="11">
    <mergeCell ref="B9:C9"/>
    <mergeCell ref="B10:C10"/>
    <mergeCell ref="B11:C11"/>
    <mergeCell ref="B12:C12"/>
    <mergeCell ref="B13:C13"/>
    <mergeCell ref="B8:C8"/>
    <mergeCell ref="B2:G2"/>
    <mergeCell ref="B4:C5"/>
    <mergeCell ref="D4:F4"/>
    <mergeCell ref="B6:C6"/>
    <mergeCell ref="B7:C7"/>
  </mergeCells>
  <hyperlinks>
    <hyperlink ref="A1" location="Index!A1" display="&lt;&lt;"/>
  </hyperlinks>
  <pageMargins left="0.7" right="0.7" top="0.75" bottom="0.75" header="0.3" footer="0.3"/>
  <pageSetup paperSize="9" orientation="portrait" horizontalDpi="1200" verticalDpi="1200" r:id="rId1"/>
  <ignoredErrors>
    <ignoredError sqref="F1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20"/>
  <sheetViews>
    <sheetView workbookViewId="0"/>
  </sheetViews>
  <sheetFormatPr baseColWidth="10" defaultRowHeight="16.5" x14ac:dyDescent="0.3"/>
  <cols>
    <col min="1" max="1" width="3" style="4" bestFit="1" customWidth="1"/>
    <col min="3" max="3" width="35.7109375" customWidth="1"/>
    <col min="4" max="4" width="18.42578125" customWidth="1"/>
    <col min="6" max="6" width="16.7109375" customWidth="1"/>
  </cols>
  <sheetData>
    <row r="1" spans="1:7" ht="15" x14ac:dyDescent="0.25">
      <c r="A1" s="226" t="s">
        <v>384</v>
      </c>
    </row>
    <row r="2" spans="1:7" x14ac:dyDescent="0.3">
      <c r="A2" s="1"/>
      <c r="B2" s="278" t="s">
        <v>269</v>
      </c>
      <c r="C2" s="278"/>
      <c r="D2" s="278"/>
      <c r="E2" s="278"/>
      <c r="F2" s="278"/>
      <c r="G2" s="278"/>
    </row>
    <row r="3" spans="1:7" x14ac:dyDescent="0.3">
      <c r="A3" s="1"/>
    </row>
    <row r="4" spans="1:7" ht="45.75" customHeight="1" x14ac:dyDescent="0.3">
      <c r="B4" s="260" t="s">
        <v>270</v>
      </c>
      <c r="C4" s="260"/>
      <c r="D4" s="304" t="s">
        <v>268</v>
      </c>
      <c r="E4" s="305"/>
      <c r="F4" s="306"/>
    </row>
    <row r="5" spans="1:7" x14ac:dyDescent="0.3">
      <c r="B5" s="260"/>
      <c r="C5" s="260"/>
      <c r="D5" s="159">
        <v>2014</v>
      </c>
      <c r="E5" s="159">
        <v>2015</v>
      </c>
      <c r="F5" s="159">
        <v>2016</v>
      </c>
    </row>
    <row r="6" spans="1:7" x14ac:dyDescent="0.3">
      <c r="B6" s="303" t="s">
        <v>271</v>
      </c>
      <c r="C6" s="303"/>
      <c r="D6" s="174"/>
      <c r="E6" s="175"/>
      <c r="F6" s="176">
        <v>2</v>
      </c>
    </row>
    <row r="7" spans="1:7" x14ac:dyDescent="0.3">
      <c r="B7" s="303" t="s">
        <v>272</v>
      </c>
      <c r="C7" s="303"/>
      <c r="D7" s="174"/>
      <c r="E7" s="175"/>
      <c r="F7" s="145"/>
    </row>
    <row r="8" spans="1:7" x14ac:dyDescent="0.3">
      <c r="B8" s="303" t="s">
        <v>273</v>
      </c>
      <c r="C8" s="303"/>
      <c r="D8" s="174"/>
      <c r="E8" s="175"/>
      <c r="F8" s="145"/>
    </row>
    <row r="9" spans="1:7" x14ac:dyDescent="0.3">
      <c r="B9" s="303" t="s">
        <v>274</v>
      </c>
      <c r="C9" s="303"/>
      <c r="D9" s="174"/>
      <c r="E9" s="175"/>
      <c r="F9" s="176"/>
    </row>
    <row r="10" spans="1:7" x14ac:dyDescent="0.3">
      <c r="B10" s="303" t="s">
        <v>275</v>
      </c>
      <c r="C10" s="303"/>
      <c r="D10" s="174"/>
      <c r="E10" s="175"/>
      <c r="F10" s="176"/>
    </row>
    <row r="11" spans="1:7" x14ac:dyDescent="0.3">
      <c r="B11" s="303" t="s">
        <v>276</v>
      </c>
      <c r="C11" s="303"/>
      <c r="D11" s="174"/>
      <c r="E11" s="175"/>
      <c r="F11" s="176">
        <v>153</v>
      </c>
    </row>
    <row r="12" spans="1:7" x14ac:dyDescent="0.3">
      <c r="B12" s="183" t="s">
        <v>277</v>
      </c>
      <c r="C12" s="183"/>
      <c r="D12" s="174"/>
      <c r="E12" s="175"/>
      <c r="F12" s="176">
        <v>246</v>
      </c>
    </row>
    <row r="13" spans="1:7" ht="26.25" customHeight="1" x14ac:dyDescent="0.3">
      <c r="B13" s="308" t="s">
        <v>278</v>
      </c>
      <c r="C13" s="307"/>
      <c r="D13" s="174"/>
      <c r="E13" s="175"/>
      <c r="F13" s="178">
        <v>401</v>
      </c>
    </row>
    <row r="14" spans="1:7" ht="26.25" customHeight="1" x14ac:dyDescent="0.3">
      <c r="B14" s="309" t="s">
        <v>279</v>
      </c>
      <c r="C14" s="310"/>
      <c r="D14" s="174"/>
      <c r="E14" s="175"/>
      <c r="F14" s="178"/>
    </row>
    <row r="15" spans="1:7" ht="46.5" customHeight="1" x14ac:dyDescent="0.3">
      <c r="B15" s="308" t="s">
        <v>280</v>
      </c>
      <c r="C15" s="307"/>
      <c r="D15" s="174"/>
      <c r="E15" s="175"/>
      <c r="F15" s="178">
        <v>401</v>
      </c>
    </row>
    <row r="16" spans="1:7" ht="24.75" customHeight="1" x14ac:dyDescent="0.3">
      <c r="B16" s="308" t="s">
        <v>281</v>
      </c>
      <c r="C16" s="307"/>
      <c r="D16" s="174"/>
      <c r="E16" s="175"/>
      <c r="F16" s="184">
        <v>0.04</v>
      </c>
    </row>
    <row r="17" spans="2:6" x14ac:dyDescent="0.3">
      <c r="B17" s="179" t="s">
        <v>282</v>
      </c>
      <c r="C17" s="180"/>
      <c r="D17" s="180"/>
      <c r="E17" s="181"/>
      <c r="F17" s="51"/>
    </row>
    <row r="18" spans="2:6" x14ac:dyDescent="0.3">
      <c r="B18" s="182"/>
      <c r="C18" s="182"/>
      <c r="D18" s="182"/>
      <c r="E18" s="182"/>
    </row>
    <row r="19" spans="2:6" x14ac:dyDescent="0.3">
      <c r="B19" s="182"/>
      <c r="C19" s="182"/>
      <c r="D19" s="182"/>
      <c r="E19" s="182"/>
    </row>
    <row r="20" spans="2:6" x14ac:dyDescent="0.3">
      <c r="B20" s="182"/>
      <c r="C20" s="182"/>
      <c r="D20" s="182"/>
      <c r="E20" s="182"/>
    </row>
  </sheetData>
  <mergeCells count="13">
    <mergeCell ref="B16:C16"/>
    <mergeCell ref="B9:C9"/>
    <mergeCell ref="B10:C10"/>
    <mergeCell ref="B11:C11"/>
    <mergeCell ref="B13:C13"/>
    <mergeCell ref="B14:C14"/>
    <mergeCell ref="B15:C15"/>
    <mergeCell ref="B8:C8"/>
    <mergeCell ref="B2:G2"/>
    <mergeCell ref="B4:C5"/>
    <mergeCell ref="D4:F4"/>
    <mergeCell ref="B6:C6"/>
    <mergeCell ref="B7:C7"/>
  </mergeCells>
  <hyperlinks>
    <hyperlink ref="A1" location="Index!A1" display="&lt;&lt;"/>
  </hyperlinks>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6" t="s">
        <v>384</v>
      </c>
    </row>
    <row r="2" spans="1:8" x14ac:dyDescent="0.3">
      <c r="A2" s="1"/>
      <c r="B2" s="278" t="s">
        <v>284</v>
      </c>
      <c r="C2" s="278"/>
      <c r="D2" s="278"/>
      <c r="E2" s="278"/>
      <c r="F2" s="278"/>
      <c r="G2" s="278"/>
      <c r="H2" s="278"/>
    </row>
    <row r="3" spans="1:8" x14ac:dyDescent="0.3">
      <c r="A3" s="1"/>
    </row>
    <row r="4" spans="1:8" ht="45.75" customHeight="1" x14ac:dyDescent="0.3">
      <c r="B4" s="258" t="s">
        <v>285</v>
      </c>
      <c r="C4" s="260"/>
      <c r="D4" s="304">
        <v>2016</v>
      </c>
      <c r="E4" s="305"/>
      <c r="F4" s="305"/>
      <c r="G4" s="306"/>
    </row>
    <row r="5" spans="1:8" x14ac:dyDescent="0.3">
      <c r="B5" s="260"/>
      <c r="C5" s="260"/>
      <c r="D5" s="173" t="s">
        <v>287</v>
      </c>
      <c r="E5" s="173" t="s">
        <v>288</v>
      </c>
      <c r="F5" s="173" t="s">
        <v>286</v>
      </c>
      <c r="G5" s="173" t="s">
        <v>289</v>
      </c>
    </row>
    <row r="6" spans="1:8" ht="16.5" customHeight="1" x14ac:dyDescent="0.3">
      <c r="B6" s="311" t="s">
        <v>290</v>
      </c>
      <c r="C6" s="312"/>
      <c r="D6" s="312"/>
      <c r="E6" s="312"/>
      <c r="F6" s="312"/>
      <c r="G6" s="313"/>
    </row>
    <row r="7" spans="1:8" x14ac:dyDescent="0.3">
      <c r="B7" s="314" t="s">
        <v>291</v>
      </c>
      <c r="C7" s="303"/>
      <c r="D7" s="185">
        <v>19607</v>
      </c>
      <c r="E7" s="185">
        <v>-1107</v>
      </c>
      <c r="F7" s="185" t="s">
        <v>283</v>
      </c>
      <c r="G7" s="186"/>
    </row>
    <row r="8" spans="1:8" x14ac:dyDescent="0.3">
      <c r="B8" s="303" t="s">
        <v>292</v>
      </c>
      <c r="C8" s="303"/>
      <c r="D8" s="185">
        <v>9496</v>
      </c>
      <c r="E8" s="185">
        <v>-9698</v>
      </c>
      <c r="F8" s="185">
        <v>-28585</v>
      </c>
      <c r="G8" s="186"/>
    </row>
    <row r="9" spans="1:8" x14ac:dyDescent="0.3">
      <c r="B9" s="303" t="s">
        <v>293</v>
      </c>
      <c r="C9" s="303"/>
      <c r="D9" s="185">
        <v>1741</v>
      </c>
      <c r="E9" s="185">
        <v>24</v>
      </c>
      <c r="F9" s="185">
        <v>10180</v>
      </c>
      <c r="G9" s="186"/>
    </row>
    <row r="10" spans="1:8" x14ac:dyDescent="0.3">
      <c r="B10" s="303" t="s">
        <v>294</v>
      </c>
      <c r="C10" s="303"/>
      <c r="D10" s="185">
        <v>4955</v>
      </c>
      <c r="E10" s="185">
        <v>5584</v>
      </c>
      <c r="F10" s="185" t="s">
        <v>283</v>
      </c>
      <c r="G10" s="186"/>
    </row>
    <row r="11" spans="1:8" x14ac:dyDescent="0.3">
      <c r="B11" s="303" t="s">
        <v>295</v>
      </c>
      <c r="C11" s="303"/>
      <c r="D11" s="185">
        <v>3415</v>
      </c>
      <c r="E11" s="185">
        <v>2983</v>
      </c>
      <c r="F11" s="185">
        <v>-4474</v>
      </c>
      <c r="G11" s="186"/>
    </row>
    <row r="12" spans="1:8" ht="15" customHeight="1" x14ac:dyDescent="0.3">
      <c r="B12" s="304" t="s">
        <v>299</v>
      </c>
      <c r="C12" s="305"/>
      <c r="D12" s="305"/>
      <c r="E12" s="305"/>
      <c r="F12" s="305"/>
      <c r="G12" s="306"/>
    </row>
    <row r="13" spans="1:8" ht="26.25" customHeight="1" x14ac:dyDescent="0.3">
      <c r="B13" s="308" t="s">
        <v>296</v>
      </c>
      <c r="C13" s="307"/>
      <c r="D13" s="187">
        <v>195131</v>
      </c>
      <c r="E13" s="187">
        <v>372255</v>
      </c>
      <c r="F13" s="187" t="s">
        <v>283</v>
      </c>
      <c r="G13" s="185"/>
    </row>
    <row r="14" spans="1:8" ht="26.25" customHeight="1" x14ac:dyDescent="0.3">
      <c r="B14" s="308" t="s">
        <v>297</v>
      </c>
      <c r="C14" s="307"/>
      <c r="D14" s="187">
        <v>175524</v>
      </c>
      <c r="E14" s="187">
        <v>373362</v>
      </c>
      <c r="F14" s="187" t="s">
        <v>283</v>
      </c>
      <c r="G14" s="185"/>
    </row>
    <row r="15" spans="1:8" x14ac:dyDescent="0.3">
      <c r="B15" s="179" t="s">
        <v>298</v>
      </c>
      <c r="C15" s="180"/>
      <c r="D15" s="180"/>
      <c r="E15" s="180"/>
      <c r="F15" s="180"/>
      <c r="G15" s="181"/>
    </row>
    <row r="16" spans="1:8" x14ac:dyDescent="0.3">
      <c r="B16" s="182"/>
      <c r="C16" s="182"/>
      <c r="D16" s="182"/>
      <c r="E16" s="182"/>
      <c r="F16" s="182"/>
      <c r="G16" s="182"/>
    </row>
    <row r="17" spans="2:7" x14ac:dyDescent="0.3">
      <c r="B17" s="182"/>
      <c r="C17" s="182"/>
      <c r="D17" s="182"/>
      <c r="E17" s="182"/>
      <c r="F17" s="182"/>
      <c r="G17" s="182"/>
    </row>
    <row r="18" spans="2:7" x14ac:dyDescent="0.3">
      <c r="B18" s="182"/>
      <c r="C18" s="182"/>
      <c r="D18" s="182"/>
      <c r="E18" s="182"/>
      <c r="F18" s="182"/>
      <c r="G18" s="182"/>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ex!A1" display="&lt;&lt;"/>
  </hyperlinks>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6" t="s">
        <v>384</v>
      </c>
    </row>
    <row r="2" spans="1:8" x14ac:dyDescent="0.3">
      <c r="A2" s="1"/>
      <c r="B2" s="278" t="s">
        <v>301</v>
      </c>
      <c r="C2" s="278"/>
      <c r="D2" s="278"/>
      <c r="E2" s="278"/>
      <c r="F2" s="278"/>
      <c r="G2" s="278"/>
      <c r="H2" s="278"/>
    </row>
    <row r="3" spans="1:8" x14ac:dyDescent="0.3">
      <c r="A3" s="1"/>
    </row>
    <row r="4" spans="1:8" ht="45.75" customHeight="1" x14ac:dyDescent="0.3">
      <c r="B4" s="258" t="s">
        <v>285</v>
      </c>
      <c r="C4" s="260"/>
      <c r="D4" s="304">
        <v>2016</v>
      </c>
      <c r="E4" s="305"/>
      <c r="F4" s="305"/>
      <c r="G4" s="306"/>
    </row>
    <row r="5" spans="1:8" x14ac:dyDescent="0.3">
      <c r="B5" s="260"/>
      <c r="C5" s="260"/>
      <c r="D5" s="173" t="s">
        <v>287</v>
      </c>
      <c r="E5" s="173" t="s">
        <v>288</v>
      </c>
      <c r="F5" s="173" t="s">
        <v>286</v>
      </c>
      <c r="G5" s="173" t="s">
        <v>289</v>
      </c>
    </row>
    <row r="6" spans="1:8" ht="16.5" customHeight="1" x14ac:dyDescent="0.3">
      <c r="B6" s="311" t="s">
        <v>290</v>
      </c>
      <c r="C6" s="312"/>
      <c r="D6" s="312"/>
      <c r="E6" s="312"/>
      <c r="F6" s="312"/>
      <c r="G6" s="313"/>
    </row>
    <row r="7" spans="1:8" x14ac:dyDescent="0.3">
      <c r="B7" s="314" t="s">
        <v>291</v>
      </c>
      <c r="C7" s="303"/>
      <c r="D7" s="177"/>
      <c r="E7" s="177"/>
      <c r="F7" s="177"/>
      <c r="G7" s="175"/>
    </row>
    <row r="8" spans="1:8" x14ac:dyDescent="0.3">
      <c r="B8" s="303" t="s">
        <v>292</v>
      </c>
      <c r="C8" s="303"/>
      <c r="D8" s="185">
        <f>'13.1 Quarterly budgetary AAPP'!D8</f>
        <v>9496</v>
      </c>
      <c r="E8" s="185">
        <f>'13.1 Quarterly budgetary AAPP'!E8</f>
        <v>-9698</v>
      </c>
      <c r="F8" s="185">
        <f>'13.1 Quarterly budgetary AAPP'!F8</f>
        <v>-28585</v>
      </c>
      <c r="G8" s="185"/>
    </row>
    <row r="9" spans="1:8" x14ac:dyDescent="0.3">
      <c r="B9" s="303" t="s">
        <v>293</v>
      </c>
      <c r="C9" s="303"/>
      <c r="D9" s="177"/>
      <c r="E9" s="177"/>
      <c r="F9" s="177"/>
      <c r="G9" s="175"/>
    </row>
    <row r="10" spans="1:8" x14ac:dyDescent="0.3">
      <c r="B10" s="303" t="s">
        <v>294</v>
      </c>
      <c r="C10" s="303"/>
      <c r="D10" s="177"/>
      <c r="E10" s="177"/>
      <c r="F10" s="177"/>
      <c r="G10" s="175"/>
    </row>
    <row r="11" spans="1:8" x14ac:dyDescent="0.3">
      <c r="B11" s="303" t="s">
        <v>295</v>
      </c>
      <c r="C11" s="303"/>
      <c r="D11" s="177"/>
      <c r="E11" s="177"/>
      <c r="F11" s="177"/>
      <c r="G11" s="175"/>
    </row>
    <row r="12" spans="1:8" ht="15" customHeight="1" x14ac:dyDescent="0.3">
      <c r="B12" s="304" t="s">
        <v>300</v>
      </c>
      <c r="C12" s="305"/>
      <c r="D12" s="305"/>
      <c r="E12" s="305"/>
      <c r="F12" s="305"/>
      <c r="G12" s="306"/>
    </row>
    <row r="13" spans="1:8" ht="26.25" customHeight="1" x14ac:dyDescent="0.3">
      <c r="B13" s="308" t="s">
        <v>296</v>
      </c>
      <c r="C13" s="307"/>
      <c r="D13" s="187">
        <v>77118</v>
      </c>
      <c r="E13" s="187">
        <v>126962</v>
      </c>
      <c r="F13" s="187">
        <v>154355</v>
      </c>
      <c r="G13" s="175"/>
    </row>
    <row r="14" spans="1:8" ht="26.25" customHeight="1" x14ac:dyDescent="0.3">
      <c r="B14" s="308" t="s">
        <v>297</v>
      </c>
      <c r="C14" s="307"/>
      <c r="D14" s="187">
        <v>67622</v>
      </c>
      <c r="E14" s="187">
        <v>136660</v>
      </c>
      <c r="F14" s="187">
        <v>182940</v>
      </c>
      <c r="G14" s="175"/>
    </row>
    <row r="15" spans="1:8" x14ac:dyDescent="0.3">
      <c r="B15" s="179" t="s">
        <v>298</v>
      </c>
      <c r="C15" s="180"/>
      <c r="D15" s="180"/>
      <c r="E15" s="180"/>
      <c r="F15" s="180"/>
      <c r="G15" s="181"/>
    </row>
    <row r="16" spans="1:8" x14ac:dyDescent="0.3">
      <c r="B16" s="182"/>
      <c r="C16" s="182"/>
      <c r="D16" s="182"/>
      <c r="E16" s="182"/>
      <c r="F16" s="182"/>
      <c r="G16" s="182"/>
    </row>
    <row r="17" spans="2:7" x14ac:dyDescent="0.3">
      <c r="B17" s="182"/>
      <c r="C17" s="182"/>
      <c r="D17" s="182"/>
      <c r="E17" s="182"/>
      <c r="F17" s="182"/>
      <c r="G17" s="182"/>
    </row>
    <row r="18" spans="2:7" x14ac:dyDescent="0.3">
      <c r="B18" s="182"/>
      <c r="C18" s="182"/>
      <c r="D18" s="182"/>
      <c r="E18" s="182"/>
      <c r="F18" s="182"/>
      <c r="G18" s="182"/>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ex!A1" display="&lt;&lt;"/>
  </hyperlink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6" t="s">
        <v>384</v>
      </c>
    </row>
    <row r="2" spans="1:8" x14ac:dyDescent="0.3">
      <c r="A2" s="1"/>
      <c r="B2" s="278" t="s">
        <v>302</v>
      </c>
      <c r="C2" s="278"/>
      <c r="D2" s="278"/>
      <c r="E2" s="278"/>
      <c r="F2" s="278"/>
      <c r="G2" s="278"/>
      <c r="H2" s="278"/>
    </row>
    <row r="3" spans="1:8" x14ac:dyDescent="0.3">
      <c r="A3" s="1"/>
    </row>
    <row r="4" spans="1:8" ht="45.75" customHeight="1" x14ac:dyDescent="0.3">
      <c r="B4" s="258" t="s">
        <v>285</v>
      </c>
      <c r="C4" s="260"/>
      <c r="D4" s="304">
        <v>2016</v>
      </c>
      <c r="E4" s="305"/>
      <c r="F4" s="305"/>
      <c r="G4" s="306"/>
    </row>
    <row r="5" spans="1:8" x14ac:dyDescent="0.3">
      <c r="B5" s="260"/>
      <c r="C5" s="260"/>
      <c r="D5" s="173" t="s">
        <v>287</v>
      </c>
      <c r="E5" s="173" t="s">
        <v>288</v>
      </c>
      <c r="F5" s="173" t="s">
        <v>286</v>
      </c>
      <c r="G5" s="173" t="s">
        <v>289</v>
      </c>
    </row>
    <row r="6" spans="1:8" ht="16.5" customHeight="1" x14ac:dyDescent="0.3">
      <c r="B6" s="311" t="s">
        <v>290</v>
      </c>
      <c r="C6" s="312"/>
      <c r="D6" s="312"/>
      <c r="E6" s="312"/>
      <c r="F6" s="312"/>
      <c r="G6" s="313"/>
    </row>
    <row r="7" spans="1:8" x14ac:dyDescent="0.3">
      <c r="B7" s="314" t="s">
        <v>291</v>
      </c>
      <c r="C7" s="303"/>
      <c r="D7" s="177"/>
      <c r="E7" s="177"/>
      <c r="F7" s="177"/>
      <c r="G7" s="175"/>
    </row>
    <row r="8" spans="1:8" x14ac:dyDescent="0.3">
      <c r="B8" s="303" t="s">
        <v>292</v>
      </c>
      <c r="C8" s="303"/>
      <c r="D8" s="177"/>
      <c r="E8" s="177"/>
      <c r="F8" s="177"/>
      <c r="G8" s="175"/>
    </row>
    <row r="9" spans="1:8" x14ac:dyDescent="0.3">
      <c r="B9" s="303" t="s">
        <v>293</v>
      </c>
      <c r="C9" s="303"/>
      <c r="D9" s="185">
        <f>'13.1 Quarterly budgetary AAPP'!D9</f>
        <v>1741</v>
      </c>
      <c r="E9" s="185">
        <f>'13.1 Quarterly budgetary AAPP'!E9</f>
        <v>24</v>
      </c>
      <c r="F9" s="185">
        <f>'13.1 Quarterly budgetary AAPP'!F9</f>
        <v>10180</v>
      </c>
      <c r="G9" s="175"/>
    </row>
    <row r="10" spans="1:8" x14ac:dyDescent="0.3">
      <c r="B10" s="303" t="s">
        <v>294</v>
      </c>
      <c r="C10" s="303"/>
      <c r="D10" s="177"/>
      <c r="E10" s="177"/>
      <c r="F10" s="177"/>
      <c r="G10" s="175"/>
    </row>
    <row r="11" spans="1:8" x14ac:dyDescent="0.3">
      <c r="B11" s="303" t="s">
        <v>295</v>
      </c>
      <c r="C11" s="303"/>
      <c r="D11" s="177"/>
      <c r="E11" s="177"/>
      <c r="F11" s="177"/>
      <c r="G11" s="175"/>
    </row>
    <row r="12" spans="1:8" ht="15" customHeight="1" x14ac:dyDescent="0.3">
      <c r="B12" s="304" t="s">
        <v>303</v>
      </c>
      <c r="C12" s="305"/>
      <c r="D12" s="305"/>
      <c r="E12" s="305"/>
      <c r="F12" s="305"/>
      <c r="G12" s="306"/>
    </row>
    <row r="13" spans="1:8" ht="26.25" customHeight="1" x14ac:dyDescent="0.3">
      <c r="B13" s="308" t="s">
        <v>296</v>
      </c>
      <c r="C13" s="307"/>
      <c r="D13" s="187">
        <v>60159</v>
      </c>
      <c r="E13" s="187">
        <v>129877</v>
      </c>
      <c r="F13" s="187">
        <v>161091</v>
      </c>
      <c r="G13" s="175"/>
    </row>
    <row r="14" spans="1:8" ht="26.25" customHeight="1" x14ac:dyDescent="0.3">
      <c r="B14" s="308" t="s">
        <v>297</v>
      </c>
      <c r="C14" s="307"/>
      <c r="D14" s="187">
        <v>58418</v>
      </c>
      <c r="E14" s="187">
        <v>129853</v>
      </c>
      <c r="F14" s="187">
        <v>150911</v>
      </c>
      <c r="G14" s="175"/>
    </row>
    <row r="15" spans="1:8" x14ac:dyDescent="0.3">
      <c r="B15" s="179" t="s">
        <v>298</v>
      </c>
      <c r="C15" s="180"/>
      <c r="D15" s="180"/>
      <c r="E15" s="180"/>
      <c r="F15" s="180"/>
      <c r="G15" s="181"/>
    </row>
    <row r="16" spans="1:8" x14ac:dyDescent="0.3">
      <c r="B16" s="182"/>
      <c r="C16" s="182"/>
      <c r="D16" s="182"/>
      <c r="E16" s="182"/>
      <c r="F16" s="182"/>
      <c r="G16" s="182"/>
    </row>
    <row r="17" spans="2:7" x14ac:dyDescent="0.3">
      <c r="B17" s="182"/>
      <c r="C17" s="182"/>
      <c r="D17" s="182"/>
      <c r="E17" s="182"/>
      <c r="F17" s="182"/>
      <c r="G17" s="182"/>
    </row>
    <row r="18" spans="2:7" x14ac:dyDescent="0.3">
      <c r="B18" s="182"/>
      <c r="C18" s="182"/>
      <c r="D18" s="182"/>
      <c r="E18" s="182"/>
      <c r="F18" s="182"/>
      <c r="G18" s="182"/>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ex!A1" display="&lt;&lt;"/>
  </hyperlink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6" t="s">
        <v>384</v>
      </c>
    </row>
    <row r="2" spans="1:8" x14ac:dyDescent="0.3">
      <c r="A2" s="1"/>
      <c r="B2" s="278" t="s">
        <v>304</v>
      </c>
      <c r="C2" s="278"/>
      <c r="D2" s="278"/>
      <c r="E2" s="278"/>
      <c r="F2" s="278"/>
      <c r="G2" s="278"/>
      <c r="H2" s="278"/>
    </row>
    <row r="3" spans="1:8" x14ac:dyDescent="0.3">
      <c r="A3" s="1"/>
    </row>
    <row r="4" spans="1:8" ht="45.75" customHeight="1" x14ac:dyDescent="0.3">
      <c r="B4" s="258" t="s">
        <v>285</v>
      </c>
      <c r="C4" s="260"/>
      <c r="D4" s="304">
        <v>2016</v>
      </c>
      <c r="E4" s="305"/>
      <c r="F4" s="305"/>
      <c r="G4" s="306"/>
    </row>
    <row r="5" spans="1:8" x14ac:dyDescent="0.3">
      <c r="B5" s="260"/>
      <c r="C5" s="260"/>
      <c r="D5" s="173" t="s">
        <v>287</v>
      </c>
      <c r="E5" s="173" t="s">
        <v>288</v>
      </c>
      <c r="F5" s="173" t="s">
        <v>286</v>
      </c>
      <c r="G5" s="173" t="s">
        <v>289</v>
      </c>
    </row>
    <row r="6" spans="1:8" ht="16.5" customHeight="1" x14ac:dyDescent="0.3">
      <c r="B6" s="311" t="s">
        <v>290</v>
      </c>
      <c r="C6" s="312"/>
      <c r="D6" s="312"/>
      <c r="E6" s="312"/>
      <c r="F6" s="312"/>
      <c r="G6" s="313"/>
    </row>
    <row r="7" spans="1:8" x14ac:dyDescent="0.3">
      <c r="B7" s="314" t="s">
        <v>291</v>
      </c>
      <c r="C7" s="303"/>
      <c r="D7" s="177"/>
      <c r="E7" s="177"/>
      <c r="F7" s="177"/>
      <c r="G7" s="175"/>
    </row>
    <row r="8" spans="1:8" x14ac:dyDescent="0.3">
      <c r="B8" s="303" t="s">
        <v>292</v>
      </c>
      <c r="C8" s="303"/>
      <c r="D8" s="177"/>
      <c r="E8" s="177"/>
      <c r="F8" s="177"/>
      <c r="G8" s="175"/>
    </row>
    <row r="9" spans="1:8" x14ac:dyDescent="0.3">
      <c r="B9" s="303" t="s">
        <v>293</v>
      </c>
      <c r="C9" s="303"/>
      <c r="D9" s="177"/>
      <c r="E9" s="177"/>
      <c r="F9" s="177"/>
      <c r="G9" s="175"/>
    </row>
    <row r="10" spans="1:8" x14ac:dyDescent="0.3">
      <c r="B10" s="303" t="s">
        <v>294</v>
      </c>
      <c r="C10" s="303"/>
      <c r="D10" s="185">
        <f>'13.1 Quarterly budgetary AAPP'!D10</f>
        <v>4955</v>
      </c>
      <c r="E10" s="185">
        <f>'13.1 Quarterly budgetary AAPP'!E10</f>
        <v>5584</v>
      </c>
      <c r="F10" s="185" t="str">
        <f>'13.1 Quarterly budgetary AAPP'!F10</f>
        <v>ND</v>
      </c>
      <c r="G10" s="175"/>
    </row>
    <row r="11" spans="1:8" x14ac:dyDescent="0.3">
      <c r="B11" s="303" t="s">
        <v>295</v>
      </c>
      <c r="C11" s="303"/>
      <c r="D11" s="177"/>
      <c r="E11" s="177"/>
      <c r="F11" s="177"/>
      <c r="G11" s="175"/>
    </row>
    <row r="12" spans="1:8" ht="15" customHeight="1" x14ac:dyDescent="0.3">
      <c r="B12" s="304" t="s">
        <v>305</v>
      </c>
      <c r="C12" s="305"/>
      <c r="D12" s="305"/>
      <c r="E12" s="305"/>
      <c r="F12" s="305"/>
      <c r="G12" s="306"/>
    </row>
    <row r="13" spans="1:8" ht="26.25" customHeight="1" x14ac:dyDescent="0.3">
      <c r="B13" s="308" t="s">
        <v>296</v>
      </c>
      <c r="C13" s="307"/>
      <c r="D13" s="187">
        <v>19179</v>
      </c>
      <c r="E13" s="187">
        <v>40436</v>
      </c>
      <c r="F13" s="177" t="s">
        <v>283</v>
      </c>
      <c r="G13" s="175"/>
    </row>
    <row r="14" spans="1:8" ht="26.25" customHeight="1" x14ac:dyDescent="0.3">
      <c r="B14" s="308" t="s">
        <v>297</v>
      </c>
      <c r="C14" s="307"/>
      <c r="D14" s="187">
        <v>14224</v>
      </c>
      <c r="E14" s="187">
        <v>34852</v>
      </c>
      <c r="F14" s="177" t="s">
        <v>283</v>
      </c>
      <c r="G14" s="175"/>
    </row>
    <row r="15" spans="1:8" x14ac:dyDescent="0.3">
      <c r="B15" s="179" t="s">
        <v>298</v>
      </c>
      <c r="C15" s="180"/>
      <c r="D15" s="180"/>
      <c r="E15" s="180"/>
      <c r="F15" s="180"/>
      <c r="G15" s="181"/>
    </row>
    <row r="16" spans="1:8" x14ac:dyDescent="0.3">
      <c r="B16" s="182"/>
      <c r="C16" s="182"/>
      <c r="D16" s="182"/>
      <c r="E16" s="182"/>
      <c r="F16" s="182"/>
      <c r="G16" s="182"/>
    </row>
    <row r="17" spans="2:7" x14ac:dyDescent="0.3">
      <c r="B17" s="182"/>
      <c r="C17" s="182"/>
      <c r="D17" s="182"/>
      <c r="E17" s="182"/>
      <c r="F17" s="182"/>
      <c r="G17" s="182"/>
    </row>
    <row r="18" spans="2:7" x14ac:dyDescent="0.3">
      <c r="B18" s="182"/>
      <c r="C18" s="182"/>
      <c r="D18" s="182"/>
      <c r="E18" s="182"/>
      <c r="F18" s="182"/>
      <c r="G18" s="182"/>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ex!A1" display="&lt;&lt;"/>
  </hyperlink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6" t="s">
        <v>384</v>
      </c>
    </row>
    <row r="2" spans="1:8" x14ac:dyDescent="0.3">
      <c r="A2" s="1"/>
      <c r="B2" s="278" t="s">
        <v>306</v>
      </c>
      <c r="C2" s="278"/>
      <c r="D2" s="278"/>
      <c r="E2" s="278"/>
      <c r="F2" s="278"/>
      <c r="G2" s="278"/>
      <c r="H2" s="278"/>
    </row>
    <row r="3" spans="1:8" x14ac:dyDescent="0.3">
      <c r="A3" s="1"/>
    </row>
    <row r="4" spans="1:8" ht="45.75" customHeight="1" x14ac:dyDescent="0.3">
      <c r="B4" s="258" t="s">
        <v>285</v>
      </c>
      <c r="C4" s="260"/>
      <c r="D4" s="304">
        <v>2016</v>
      </c>
      <c r="E4" s="305"/>
      <c r="F4" s="305"/>
      <c r="G4" s="306"/>
    </row>
    <row r="5" spans="1:8" x14ac:dyDescent="0.3">
      <c r="B5" s="260"/>
      <c r="C5" s="260"/>
      <c r="D5" s="173" t="s">
        <v>287</v>
      </c>
      <c r="E5" s="173" t="s">
        <v>288</v>
      </c>
      <c r="F5" s="173" t="s">
        <v>286</v>
      </c>
      <c r="G5" s="173" t="s">
        <v>289</v>
      </c>
    </row>
    <row r="6" spans="1:8" ht="16.5" customHeight="1" x14ac:dyDescent="0.3">
      <c r="B6" s="311" t="s">
        <v>290</v>
      </c>
      <c r="C6" s="312"/>
      <c r="D6" s="312"/>
      <c r="E6" s="312"/>
      <c r="F6" s="312"/>
      <c r="G6" s="313"/>
    </row>
    <row r="7" spans="1:8" x14ac:dyDescent="0.3">
      <c r="B7" s="314" t="s">
        <v>291</v>
      </c>
      <c r="C7" s="303"/>
      <c r="D7" s="177"/>
      <c r="E7" s="177"/>
      <c r="F7" s="177"/>
      <c r="G7" s="175"/>
    </row>
    <row r="8" spans="1:8" x14ac:dyDescent="0.3">
      <c r="B8" s="303" t="s">
        <v>292</v>
      </c>
      <c r="C8" s="303"/>
      <c r="D8" s="177"/>
      <c r="E8" s="177"/>
      <c r="F8" s="177"/>
      <c r="G8" s="175"/>
    </row>
    <row r="9" spans="1:8" x14ac:dyDescent="0.3">
      <c r="B9" s="303" t="s">
        <v>293</v>
      </c>
      <c r="C9" s="303"/>
      <c r="D9" s="177"/>
      <c r="E9" s="177"/>
      <c r="F9" s="177"/>
      <c r="G9" s="175"/>
    </row>
    <row r="10" spans="1:8" x14ac:dyDescent="0.3">
      <c r="B10" s="303" t="s">
        <v>294</v>
      </c>
      <c r="C10" s="303"/>
      <c r="D10" s="177"/>
      <c r="E10" s="177"/>
      <c r="F10" s="177"/>
      <c r="G10" s="175"/>
    </row>
    <row r="11" spans="1:8" x14ac:dyDescent="0.3">
      <c r="B11" s="303" t="s">
        <v>295</v>
      </c>
      <c r="C11" s="303"/>
      <c r="D11" s="185">
        <f>'13.1 Quarterly budgetary AAPP'!D11</f>
        <v>3415</v>
      </c>
      <c r="E11" s="185">
        <f>'13.1 Quarterly budgetary AAPP'!E11</f>
        <v>2983</v>
      </c>
      <c r="F11" s="185">
        <f>'13.1 Quarterly budgetary AAPP'!F11</f>
        <v>-4474</v>
      </c>
      <c r="G11" s="175"/>
    </row>
    <row r="12" spans="1:8" ht="15" customHeight="1" x14ac:dyDescent="0.3">
      <c r="B12" s="304" t="s">
        <v>307</v>
      </c>
      <c r="C12" s="305"/>
      <c r="D12" s="305"/>
      <c r="E12" s="305"/>
      <c r="F12" s="305"/>
      <c r="G12" s="306"/>
    </row>
    <row r="13" spans="1:8" ht="26.25" customHeight="1" x14ac:dyDescent="0.3">
      <c r="B13" s="308" t="s">
        <v>296</v>
      </c>
      <c r="C13" s="307"/>
      <c r="D13" s="187">
        <v>38675</v>
      </c>
      <c r="E13" s="187">
        <v>74980</v>
      </c>
      <c r="F13" s="187">
        <v>88842</v>
      </c>
      <c r="G13" s="175"/>
    </row>
    <row r="14" spans="1:8" ht="26.25" customHeight="1" x14ac:dyDescent="0.3">
      <c r="B14" s="308" t="s">
        <v>297</v>
      </c>
      <c r="C14" s="307"/>
      <c r="D14" s="187">
        <v>35260</v>
      </c>
      <c r="E14" s="187">
        <v>71997</v>
      </c>
      <c r="F14" s="187">
        <v>93316</v>
      </c>
      <c r="G14" s="175"/>
    </row>
    <row r="15" spans="1:8" x14ac:dyDescent="0.3">
      <c r="B15" s="179" t="s">
        <v>298</v>
      </c>
      <c r="C15" s="180"/>
      <c r="D15" s="180"/>
      <c r="E15" s="180"/>
      <c r="F15" s="180"/>
      <c r="G15" s="181"/>
    </row>
    <row r="16" spans="1:8" x14ac:dyDescent="0.3">
      <c r="B16" s="182"/>
      <c r="C16" s="182"/>
      <c r="D16" s="182"/>
      <c r="E16" s="182"/>
      <c r="F16" s="182"/>
      <c r="G16" s="182"/>
    </row>
    <row r="17" spans="2:7" x14ac:dyDescent="0.3">
      <c r="B17" s="182"/>
      <c r="C17" s="182"/>
      <c r="D17" s="182"/>
      <c r="E17" s="182"/>
      <c r="F17" s="182"/>
      <c r="G17" s="182"/>
    </row>
    <row r="18" spans="2:7" x14ac:dyDescent="0.3">
      <c r="B18" s="182"/>
      <c r="C18" s="182"/>
      <c r="D18" s="182"/>
      <c r="E18" s="182"/>
      <c r="F18" s="182"/>
      <c r="G18" s="182"/>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ex!A1" display="&lt;&lt;"/>
  </hyperlinks>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J35"/>
  <sheetViews>
    <sheetView showGridLines="0" zoomScaleNormal="100" workbookViewId="0"/>
  </sheetViews>
  <sheetFormatPr baseColWidth="10" defaultColWidth="11.42578125" defaultRowHeight="16.5" x14ac:dyDescent="0.3"/>
  <cols>
    <col min="1" max="1" width="3" style="4" bestFit="1" customWidth="1"/>
    <col min="2" max="2" width="47.7109375" style="188" customWidth="1"/>
    <col min="3" max="3" width="11.42578125" style="188"/>
    <col min="4" max="4" width="13.7109375" style="218" customWidth="1"/>
    <col min="5" max="7" width="13.7109375" style="219" customWidth="1"/>
    <col min="8" max="8" width="11.28515625" style="219" customWidth="1"/>
    <col min="9" max="9" width="13.7109375" style="218" customWidth="1"/>
    <col min="10" max="16384" width="11.42578125" style="188"/>
  </cols>
  <sheetData>
    <row r="1" spans="1:10" ht="60.75" customHeight="1" x14ac:dyDescent="0.25">
      <c r="A1" s="226" t="s">
        <v>384</v>
      </c>
      <c r="B1" s="319" t="s">
        <v>330</v>
      </c>
      <c r="C1" s="319"/>
      <c r="D1" s="319"/>
      <c r="E1" s="319"/>
      <c r="F1" s="319"/>
      <c r="G1" s="319"/>
      <c r="H1" s="319"/>
      <c r="I1" s="319"/>
    </row>
    <row r="2" spans="1:10" x14ac:dyDescent="0.3">
      <c r="A2" s="1"/>
      <c r="D2" s="188"/>
      <c r="E2" s="188"/>
      <c r="F2" s="188"/>
      <c r="G2" s="188"/>
      <c r="H2" s="320"/>
      <c r="I2" s="321"/>
    </row>
    <row r="3" spans="1:10" ht="30" customHeight="1" x14ac:dyDescent="0.3">
      <c r="A3" s="1"/>
      <c r="B3" s="322" t="s">
        <v>331</v>
      </c>
      <c r="C3" s="322"/>
      <c r="D3" s="322"/>
      <c r="E3" s="322"/>
      <c r="F3" s="322"/>
      <c r="G3" s="322"/>
      <c r="H3" s="322"/>
      <c r="I3" s="322"/>
    </row>
    <row r="4" spans="1:10" ht="22.5" customHeight="1" x14ac:dyDescent="0.3">
      <c r="B4" s="323" t="s">
        <v>332</v>
      </c>
      <c r="C4" s="325" t="s">
        <v>0</v>
      </c>
      <c r="D4" s="327" t="s">
        <v>334</v>
      </c>
      <c r="E4" s="328"/>
      <c r="F4" s="328"/>
      <c r="G4" s="327" t="s">
        <v>333</v>
      </c>
      <c r="H4" s="328"/>
      <c r="I4" s="329"/>
      <c r="J4" s="189"/>
    </row>
    <row r="5" spans="1:10" x14ac:dyDescent="0.3">
      <c r="B5" s="324"/>
      <c r="C5" s="326"/>
      <c r="D5" s="190" t="s">
        <v>287</v>
      </c>
      <c r="E5" s="191" t="s">
        <v>288</v>
      </c>
      <c r="F5" s="192" t="s">
        <v>335</v>
      </c>
      <c r="G5" s="190" t="s">
        <v>287</v>
      </c>
      <c r="H5" s="191" t="s">
        <v>288</v>
      </c>
      <c r="I5" s="192" t="s">
        <v>335</v>
      </c>
    </row>
    <row r="6" spans="1:10" s="193" customFormat="1" ht="18" customHeight="1" x14ac:dyDescent="0.3">
      <c r="A6" s="4"/>
      <c r="B6" s="315" t="s">
        <v>336</v>
      </c>
      <c r="C6" s="316"/>
      <c r="D6" s="316"/>
      <c r="E6" s="316"/>
      <c r="F6" s="316"/>
      <c r="G6" s="316"/>
      <c r="H6" s="316"/>
      <c r="I6" s="317"/>
    </row>
    <row r="7" spans="1:10" s="193" customFormat="1" ht="17.25" thickBot="1" x14ac:dyDescent="0.35">
      <c r="A7" s="4"/>
      <c r="B7" s="194" t="s">
        <v>291</v>
      </c>
      <c r="C7" s="195" t="s">
        <v>308</v>
      </c>
      <c r="D7" s="196">
        <v>-8171</v>
      </c>
      <c r="E7" s="197">
        <v>-34222</v>
      </c>
      <c r="F7" s="196" t="s">
        <v>309</v>
      </c>
      <c r="G7" s="197">
        <v>-8171</v>
      </c>
      <c r="H7" s="196">
        <v>-26051</v>
      </c>
      <c r="I7" s="197" t="s">
        <v>309</v>
      </c>
    </row>
    <row r="8" spans="1:10" s="193" customFormat="1" ht="17.25" thickBot="1" x14ac:dyDescent="0.35">
      <c r="A8" s="4"/>
      <c r="B8" s="194" t="s">
        <v>292</v>
      </c>
      <c r="C8" s="195" t="s">
        <v>310</v>
      </c>
      <c r="D8" s="196">
        <v>-9098</v>
      </c>
      <c r="E8" s="197">
        <v>-21122</v>
      </c>
      <c r="F8" s="196">
        <v>-29750</v>
      </c>
      <c r="G8" s="197">
        <v>-9098</v>
      </c>
      <c r="H8" s="196">
        <v>-12024</v>
      </c>
      <c r="I8" s="197">
        <v>-8628</v>
      </c>
    </row>
    <row r="9" spans="1:10" s="193" customFormat="1" ht="17.25" thickBot="1" x14ac:dyDescent="0.35">
      <c r="A9" s="4"/>
      <c r="B9" s="194" t="s">
        <v>293</v>
      </c>
      <c r="C9" s="195" t="s">
        <v>311</v>
      </c>
      <c r="D9" s="196">
        <v>-1438</v>
      </c>
      <c r="E9" s="197">
        <v>-7603</v>
      </c>
      <c r="F9" s="196">
        <v>-830</v>
      </c>
      <c r="G9" s="197">
        <v>-1438</v>
      </c>
      <c r="H9" s="196">
        <v>-6165</v>
      </c>
      <c r="I9" s="197">
        <v>6773</v>
      </c>
    </row>
    <row r="10" spans="1:10" s="193" customFormat="1" ht="17.25" thickBot="1" x14ac:dyDescent="0.35">
      <c r="A10" s="4"/>
      <c r="B10" s="194" t="s">
        <v>337</v>
      </c>
      <c r="C10" s="195" t="s">
        <v>312</v>
      </c>
      <c r="D10" s="196">
        <v>522</v>
      </c>
      <c r="E10" s="197">
        <v>1096</v>
      </c>
      <c r="F10" s="196" t="s">
        <v>309</v>
      </c>
      <c r="G10" s="197">
        <v>522</v>
      </c>
      <c r="H10" s="196">
        <v>574</v>
      </c>
      <c r="I10" s="197" t="s">
        <v>309</v>
      </c>
    </row>
    <row r="11" spans="1:10" s="193" customFormat="1" x14ac:dyDescent="0.3">
      <c r="A11" s="4"/>
      <c r="B11" s="198" t="s">
        <v>338</v>
      </c>
      <c r="C11" s="199" t="s">
        <v>313</v>
      </c>
      <c r="D11" s="200">
        <v>1843</v>
      </c>
      <c r="E11" s="201">
        <v>-6593</v>
      </c>
      <c r="F11" s="200">
        <v>-5863</v>
      </c>
      <c r="G11" s="201">
        <v>1843</v>
      </c>
      <c r="H11" s="200">
        <v>-8436</v>
      </c>
      <c r="I11" s="201">
        <v>730</v>
      </c>
    </row>
    <row r="12" spans="1:10" s="193" customFormat="1" x14ac:dyDescent="0.3">
      <c r="A12" s="4"/>
      <c r="B12" s="318" t="s">
        <v>355</v>
      </c>
      <c r="C12" s="318"/>
      <c r="D12" s="318"/>
      <c r="E12" s="318"/>
      <c r="F12" s="318"/>
      <c r="G12" s="318"/>
      <c r="H12" s="318"/>
      <c r="I12" s="318"/>
    </row>
    <row r="13" spans="1:10" s="193" customFormat="1" x14ac:dyDescent="0.3">
      <c r="A13" s="4"/>
      <c r="B13" s="202" t="s">
        <v>296</v>
      </c>
      <c r="C13" s="203" t="s">
        <v>314</v>
      </c>
      <c r="D13" s="204">
        <f>SUM(D15:D20)</f>
        <v>98692</v>
      </c>
      <c r="E13" s="204">
        <f>SUM(E15:E20)</f>
        <v>196786</v>
      </c>
      <c r="F13" s="204" t="s">
        <v>309</v>
      </c>
      <c r="G13" s="204">
        <f>SUM(G15:G20)</f>
        <v>98692</v>
      </c>
      <c r="H13" s="204">
        <f>SUM(H15:H20)</f>
        <v>98094</v>
      </c>
      <c r="I13" s="204" t="s">
        <v>309</v>
      </c>
    </row>
    <row r="14" spans="1:10" s="193" customFormat="1" ht="17.25" thickBot="1" x14ac:dyDescent="0.35">
      <c r="A14" s="4"/>
      <c r="B14" s="194" t="s">
        <v>339</v>
      </c>
      <c r="C14" s="205"/>
      <c r="D14" s="206"/>
      <c r="E14" s="207"/>
      <c r="F14" s="206"/>
      <c r="G14" s="207"/>
      <c r="H14" s="206"/>
      <c r="I14" s="206"/>
    </row>
    <row r="15" spans="1:10" s="193" customFormat="1" ht="17.25" thickBot="1" x14ac:dyDescent="0.35">
      <c r="A15" s="4"/>
      <c r="B15" s="194" t="s">
        <v>340</v>
      </c>
      <c r="C15" s="195" t="s">
        <v>315</v>
      </c>
      <c r="D15" s="197">
        <v>35527</v>
      </c>
      <c r="E15" s="200">
        <v>67524</v>
      </c>
      <c r="F15" s="197" t="s">
        <v>309</v>
      </c>
      <c r="G15" s="200">
        <v>35527</v>
      </c>
      <c r="H15" s="197">
        <v>31997</v>
      </c>
      <c r="I15" s="197" t="s">
        <v>309</v>
      </c>
    </row>
    <row r="16" spans="1:10" s="193" customFormat="1" ht="17.25" thickBot="1" x14ac:dyDescent="0.35">
      <c r="A16" s="4"/>
      <c r="B16" s="194" t="s">
        <v>341</v>
      </c>
      <c r="C16" s="195" t="s">
        <v>316</v>
      </c>
      <c r="D16" s="197">
        <v>21639</v>
      </c>
      <c r="E16" s="208">
        <v>42620</v>
      </c>
      <c r="F16" s="197" t="s">
        <v>309</v>
      </c>
      <c r="G16" s="197">
        <v>21639</v>
      </c>
      <c r="H16" s="197">
        <v>20981</v>
      </c>
      <c r="I16" s="197" t="s">
        <v>309</v>
      </c>
    </row>
    <row r="17" spans="1:9" s="193" customFormat="1" ht="17.25" thickBot="1" x14ac:dyDescent="0.35">
      <c r="A17" s="4"/>
      <c r="B17" s="194" t="s">
        <v>342</v>
      </c>
      <c r="C17" s="195" t="s">
        <v>317</v>
      </c>
      <c r="D17" s="197">
        <v>1331</v>
      </c>
      <c r="E17" s="208">
        <v>3417</v>
      </c>
      <c r="F17" s="197" t="s">
        <v>309</v>
      </c>
      <c r="G17" s="197">
        <v>1331</v>
      </c>
      <c r="H17" s="197">
        <v>2086</v>
      </c>
      <c r="I17" s="197" t="s">
        <v>309</v>
      </c>
    </row>
    <row r="18" spans="1:9" s="193" customFormat="1" ht="17.25" thickBot="1" x14ac:dyDescent="0.35">
      <c r="A18" s="4"/>
      <c r="B18" s="194" t="s">
        <v>343</v>
      </c>
      <c r="C18" s="195" t="s">
        <v>318</v>
      </c>
      <c r="D18" s="197">
        <v>33263</v>
      </c>
      <c r="E18" s="208">
        <v>67492</v>
      </c>
      <c r="F18" s="197" t="s">
        <v>309</v>
      </c>
      <c r="G18" s="197">
        <v>33263</v>
      </c>
      <c r="H18" s="197">
        <v>34229</v>
      </c>
      <c r="I18" s="197" t="s">
        <v>309</v>
      </c>
    </row>
    <row r="19" spans="1:9" s="193" customFormat="1" ht="17.25" thickBot="1" x14ac:dyDescent="0.35">
      <c r="A19" s="4"/>
      <c r="B19" s="194" t="s">
        <v>344</v>
      </c>
      <c r="C19" s="195" t="s">
        <v>319</v>
      </c>
      <c r="D19" s="197">
        <v>2032</v>
      </c>
      <c r="E19" s="208">
        <v>3327</v>
      </c>
      <c r="F19" s="197" t="s">
        <v>309</v>
      </c>
      <c r="G19" s="197">
        <v>2032</v>
      </c>
      <c r="H19" s="197">
        <v>1295</v>
      </c>
      <c r="I19" s="197" t="s">
        <v>309</v>
      </c>
    </row>
    <row r="20" spans="1:9" s="193" customFormat="1" x14ac:dyDescent="0.3">
      <c r="A20" s="4"/>
      <c r="B20" s="198" t="s">
        <v>345</v>
      </c>
      <c r="C20" s="209"/>
      <c r="D20" s="201">
        <v>4900</v>
      </c>
      <c r="E20" s="210">
        <v>12406</v>
      </c>
      <c r="F20" s="201" t="s">
        <v>309</v>
      </c>
      <c r="G20" s="201">
        <v>4900</v>
      </c>
      <c r="H20" s="201">
        <v>7506</v>
      </c>
      <c r="I20" s="201" t="s">
        <v>309</v>
      </c>
    </row>
    <row r="21" spans="1:9" s="193" customFormat="1" x14ac:dyDescent="0.3">
      <c r="A21" s="4"/>
      <c r="B21" s="202" t="s">
        <v>297</v>
      </c>
      <c r="C21" s="211" t="s">
        <v>1</v>
      </c>
      <c r="D21" s="204">
        <f>SUM(D22:D30)</f>
        <v>106863</v>
      </c>
      <c r="E21" s="204">
        <f t="shared" ref="E21:I21" si="0">SUM(E22:E30)</f>
        <v>231008</v>
      </c>
      <c r="F21" s="204">
        <f t="shared" si="0"/>
        <v>0</v>
      </c>
      <c r="G21" s="204">
        <f t="shared" si="0"/>
        <v>106863</v>
      </c>
      <c r="H21" s="204">
        <f t="shared" si="0"/>
        <v>124145</v>
      </c>
      <c r="I21" s="204">
        <f t="shared" si="0"/>
        <v>0</v>
      </c>
    </row>
    <row r="22" spans="1:9" s="193" customFormat="1" ht="17.25" thickBot="1" x14ac:dyDescent="0.35">
      <c r="A22" s="4"/>
      <c r="B22" s="212" t="s">
        <v>339</v>
      </c>
      <c r="C22" s="205"/>
      <c r="D22" s="213"/>
      <c r="E22" s="214"/>
      <c r="F22" s="214"/>
      <c r="G22" s="213"/>
      <c r="H22" s="214"/>
      <c r="I22" s="214"/>
    </row>
    <row r="23" spans="1:9" s="193" customFormat="1" ht="17.25" thickBot="1" x14ac:dyDescent="0.35">
      <c r="A23" s="4"/>
      <c r="B23" s="194" t="s">
        <v>346</v>
      </c>
      <c r="C23" s="195" t="s">
        <v>320</v>
      </c>
      <c r="D23" s="196">
        <v>26947</v>
      </c>
      <c r="E23" s="197">
        <v>59791</v>
      </c>
      <c r="F23" s="197" t="s">
        <v>309</v>
      </c>
      <c r="G23" s="196">
        <v>26947</v>
      </c>
      <c r="H23" s="197">
        <v>32844</v>
      </c>
      <c r="I23" s="197" t="s">
        <v>309</v>
      </c>
    </row>
    <row r="24" spans="1:9" s="193" customFormat="1" ht="17.25" thickBot="1" x14ac:dyDescent="0.35">
      <c r="A24" s="4"/>
      <c r="B24" s="194" t="s">
        <v>347</v>
      </c>
      <c r="C24" s="195" t="s">
        <v>321</v>
      </c>
      <c r="D24" s="196">
        <v>13816</v>
      </c>
      <c r="E24" s="197">
        <v>27844</v>
      </c>
      <c r="F24" s="197" t="s">
        <v>309</v>
      </c>
      <c r="G24" s="196">
        <v>13816</v>
      </c>
      <c r="H24" s="197">
        <v>14028</v>
      </c>
      <c r="I24" s="197" t="s">
        <v>309</v>
      </c>
    </row>
    <row r="25" spans="1:9" s="193" customFormat="1" ht="30" thickBot="1" x14ac:dyDescent="0.35">
      <c r="A25" s="4"/>
      <c r="B25" s="194" t="s">
        <v>348</v>
      </c>
      <c r="C25" s="195" t="s">
        <v>322</v>
      </c>
      <c r="D25" s="196">
        <v>44774</v>
      </c>
      <c r="E25" s="197">
        <v>100041</v>
      </c>
      <c r="F25" s="197" t="s">
        <v>309</v>
      </c>
      <c r="G25" s="196">
        <v>44774</v>
      </c>
      <c r="H25" s="197">
        <v>55267</v>
      </c>
      <c r="I25" s="197" t="s">
        <v>309</v>
      </c>
    </row>
    <row r="26" spans="1:9" s="193" customFormat="1" ht="17.25" thickBot="1" x14ac:dyDescent="0.35">
      <c r="A26" s="4"/>
      <c r="B26" s="194" t="s">
        <v>349</v>
      </c>
      <c r="C26" s="195" t="s">
        <v>323</v>
      </c>
      <c r="D26" s="196">
        <v>7822</v>
      </c>
      <c r="E26" s="197">
        <v>15590</v>
      </c>
      <c r="F26" s="197" t="s">
        <v>309</v>
      </c>
      <c r="G26" s="196">
        <v>7822</v>
      </c>
      <c r="H26" s="197">
        <v>7768</v>
      </c>
      <c r="I26" s="197" t="s">
        <v>309</v>
      </c>
    </row>
    <row r="27" spans="1:9" s="193" customFormat="1" ht="17.25" thickBot="1" x14ac:dyDescent="0.35">
      <c r="A27" s="4"/>
      <c r="B27" s="194" t="s">
        <v>350</v>
      </c>
      <c r="C27" s="195" t="s">
        <v>324</v>
      </c>
      <c r="D27" s="196">
        <v>1520</v>
      </c>
      <c r="E27" s="197">
        <v>4331</v>
      </c>
      <c r="F27" s="197" t="s">
        <v>309</v>
      </c>
      <c r="G27" s="196">
        <v>1520</v>
      </c>
      <c r="H27" s="197">
        <v>2811</v>
      </c>
      <c r="I27" s="197" t="s">
        <v>309</v>
      </c>
    </row>
    <row r="28" spans="1:9" s="193" customFormat="1" ht="17.25" thickBot="1" x14ac:dyDescent="0.35">
      <c r="A28" s="4"/>
      <c r="B28" s="194" t="s">
        <v>351</v>
      </c>
      <c r="C28" s="195" t="s">
        <v>325</v>
      </c>
      <c r="D28" s="196">
        <v>5492</v>
      </c>
      <c r="E28" s="197">
        <v>11225</v>
      </c>
      <c r="F28" s="197" t="s">
        <v>309</v>
      </c>
      <c r="G28" s="196">
        <v>5492</v>
      </c>
      <c r="H28" s="197">
        <v>5733</v>
      </c>
      <c r="I28" s="197" t="s">
        <v>309</v>
      </c>
    </row>
    <row r="29" spans="1:9" s="193" customFormat="1" ht="17.25" thickBot="1" x14ac:dyDescent="0.35">
      <c r="A29" s="4"/>
      <c r="B29" s="194" t="s">
        <v>352</v>
      </c>
      <c r="C29" s="195" t="s">
        <v>326</v>
      </c>
      <c r="D29" s="196">
        <v>1203</v>
      </c>
      <c r="E29" s="197">
        <v>3614</v>
      </c>
      <c r="F29" s="197" t="s">
        <v>309</v>
      </c>
      <c r="G29" s="196">
        <v>1203</v>
      </c>
      <c r="H29" s="197">
        <v>2411</v>
      </c>
      <c r="I29" s="197" t="s">
        <v>309</v>
      </c>
    </row>
    <row r="30" spans="1:9" s="217" customFormat="1" x14ac:dyDescent="0.3">
      <c r="A30" s="4"/>
      <c r="B30" s="215" t="s">
        <v>353</v>
      </c>
      <c r="C30" s="199"/>
      <c r="D30" s="216">
        <v>5289</v>
      </c>
      <c r="E30" s="201">
        <v>8572</v>
      </c>
      <c r="F30" s="201" t="s">
        <v>309</v>
      </c>
      <c r="G30" s="216">
        <v>5289</v>
      </c>
      <c r="H30" s="201">
        <v>3283</v>
      </c>
      <c r="I30" s="201" t="s">
        <v>309</v>
      </c>
    </row>
    <row r="31" spans="1:9" ht="18" x14ac:dyDescent="0.3">
      <c r="B31" s="189" t="s">
        <v>327</v>
      </c>
    </row>
    <row r="32" spans="1:9" ht="18" x14ac:dyDescent="0.3">
      <c r="B32" s="189" t="s">
        <v>328</v>
      </c>
    </row>
    <row r="33" spans="2:2" ht="18" x14ac:dyDescent="0.3">
      <c r="B33" s="189" t="s">
        <v>329</v>
      </c>
    </row>
    <row r="34" spans="2:2" x14ac:dyDescent="0.3">
      <c r="B34" s="189" t="s">
        <v>354</v>
      </c>
    </row>
    <row r="35" spans="2:2" x14ac:dyDescent="0.3">
      <c r="B35" t="s">
        <v>298</v>
      </c>
    </row>
  </sheetData>
  <mergeCells count="9">
    <mergeCell ref="B6:I6"/>
    <mergeCell ref="B12:I12"/>
    <mergeCell ref="B1:I1"/>
    <mergeCell ref="H2:I2"/>
    <mergeCell ref="B3:I3"/>
    <mergeCell ref="B4:B5"/>
    <mergeCell ref="C4:C5"/>
    <mergeCell ref="D4:F4"/>
    <mergeCell ref="G4:I4"/>
  </mergeCells>
  <hyperlinks>
    <hyperlink ref="A1" location="Index!A1" display="&lt;&lt;"/>
  </hyperlinks>
  <pageMargins left="0.70866141732283472" right="0.70866141732283472" top="0.74803149606299213" bottom="0.74803149606299213" header="0.31496062992125984" footer="0.31496062992125984"/>
  <pageSetup paperSize="9"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5"/>
  <sheetViews>
    <sheetView showGridLines="0" zoomScaleNormal="100" workbookViewId="0"/>
  </sheetViews>
  <sheetFormatPr baseColWidth="10" defaultColWidth="11.42578125" defaultRowHeight="16.5" x14ac:dyDescent="0.3"/>
  <cols>
    <col min="1" max="1" width="3" style="4" bestFit="1" customWidth="1"/>
    <col min="2" max="2" width="47.7109375" style="188" customWidth="1"/>
    <col min="3" max="3" width="11.42578125" style="188"/>
    <col min="4" max="4" width="13.7109375" style="218" customWidth="1"/>
    <col min="5" max="7" width="13.7109375" style="219" customWidth="1"/>
    <col min="8" max="8" width="11.28515625" style="219" customWidth="1"/>
    <col min="9" max="9" width="13.7109375" style="218" customWidth="1"/>
    <col min="10" max="16384" width="11.42578125" style="188"/>
  </cols>
  <sheetData>
    <row r="1" spans="1:9" ht="60.75" customHeight="1" x14ac:dyDescent="0.25">
      <c r="A1" s="226" t="s">
        <v>384</v>
      </c>
      <c r="B1" s="319" t="s">
        <v>330</v>
      </c>
      <c r="C1" s="319"/>
      <c r="D1" s="319"/>
      <c r="E1" s="319"/>
      <c r="F1" s="319"/>
      <c r="G1" s="319"/>
      <c r="H1" s="319"/>
      <c r="I1" s="319"/>
    </row>
    <row r="2" spans="1:9" x14ac:dyDescent="0.3">
      <c r="A2" s="1"/>
      <c r="D2" s="188"/>
      <c r="E2" s="188"/>
      <c r="F2" s="188"/>
      <c r="G2" s="188"/>
      <c r="H2" s="320"/>
      <c r="I2" s="321"/>
    </row>
    <row r="3" spans="1:9" ht="30" customHeight="1" x14ac:dyDescent="0.3">
      <c r="A3" s="1"/>
      <c r="B3" s="322" t="s">
        <v>356</v>
      </c>
      <c r="C3" s="322"/>
      <c r="D3" s="322"/>
      <c r="E3" s="322"/>
      <c r="F3" s="322"/>
      <c r="G3" s="322"/>
      <c r="H3" s="322"/>
      <c r="I3" s="322"/>
    </row>
    <row r="4" spans="1:9" ht="22.5" customHeight="1" x14ac:dyDescent="0.3">
      <c r="B4" s="323" t="s">
        <v>332</v>
      </c>
      <c r="C4" s="325" t="s">
        <v>0</v>
      </c>
      <c r="D4" s="327" t="s">
        <v>334</v>
      </c>
      <c r="E4" s="328"/>
      <c r="F4" s="328"/>
      <c r="G4" s="327" t="s">
        <v>333</v>
      </c>
      <c r="H4" s="328"/>
      <c r="I4" s="329"/>
    </row>
    <row r="5" spans="1:9" x14ac:dyDescent="0.3">
      <c r="B5" s="324"/>
      <c r="C5" s="326"/>
      <c r="D5" s="190" t="s">
        <v>287</v>
      </c>
      <c r="E5" s="191" t="s">
        <v>288</v>
      </c>
      <c r="F5" s="192" t="s">
        <v>335</v>
      </c>
      <c r="G5" s="190" t="s">
        <v>287</v>
      </c>
      <c r="H5" s="191" t="s">
        <v>288</v>
      </c>
      <c r="I5" s="192" t="s">
        <v>335</v>
      </c>
    </row>
    <row r="6" spans="1:9" s="193" customFormat="1" ht="18" customHeight="1" x14ac:dyDescent="0.3">
      <c r="A6" s="4"/>
      <c r="B6" s="315" t="s">
        <v>336</v>
      </c>
      <c r="C6" s="316"/>
      <c r="D6" s="316"/>
      <c r="E6" s="316"/>
      <c r="F6" s="316"/>
      <c r="G6" s="316"/>
      <c r="H6" s="316"/>
      <c r="I6" s="317"/>
    </row>
    <row r="7" spans="1:9" s="193" customFormat="1" ht="17.25" thickBot="1" x14ac:dyDescent="0.35">
      <c r="A7" s="4"/>
      <c r="B7" s="194" t="s">
        <v>291</v>
      </c>
      <c r="C7" s="195" t="s">
        <v>308</v>
      </c>
      <c r="D7" s="196"/>
      <c r="E7" s="197"/>
      <c r="F7" s="196"/>
      <c r="G7" s="197"/>
      <c r="H7" s="196"/>
      <c r="I7" s="197"/>
    </row>
    <row r="8" spans="1:9" s="193" customFormat="1" ht="17.25" thickBot="1" x14ac:dyDescent="0.35">
      <c r="A8" s="4"/>
      <c r="B8" s="194" t="s">
        <v>292</v>
      </c>
      <c r="C8" s="195" t="s">
        <v>310</v>
      </c>
      <c r="D8" s="196">
        <v>-9098</v>
      </c>
      <c r="E8" s="197">
        <v>-21122</v>
      </c>
      <c r="F8" s="196">
        <v>-29750</v>
      </c>
      <c r="G8" s="197">
        <v>-9098</v>
      </c>
      <c r="H8" s="196">
        <v>-12024</v>
      </c>
      <c r="I8" s="197">
        <v>-8628</v>
      </c>
    </row>
    <row r="9" spans="1:9" s="193" customFormat="1" ht="17.25" thickBot="1" x14ac:dyDescent="0.35">
      <c r="A9" s="4"/>
      <c r="B9" s="194" t="s">
        <v>293</v>
      </c>
      <c r="C9" s="195" t="s">
        <v>311</v>
      </c>
      <c r="D9" s="196"/>
      <c r="E9" s="197"/>
      <c r="F9" s="196"/>
      <c r="G9" s="197"/>
      <c r="H9" s="196"/>
      <c r="I9" s="197"/>
    </row>
    <row r="10" spans="1:9" s="193" customFormat="1" ht="17.25" thickBot="1" x14ac:dyDescent="0.35">
      <c r="A10" s="4"/>
      <c r="B10" s="194" t="s">
        <v>337</v>
      </c>
      <c r="C10" s="195" t="s">
        <v>312</v>
      </c>
      <c r="D10" s="196"/>
      <c r="E10" s="197"/>
      <c r="F10" s="196"/>
      <c r="G10" s="197"/>
      <c r="H10" s="196"/>
      <c r="I10" s="197"/>
    </row>
    <row r="11" spans="1:9" s="193" customFormat="1" x14ac:dyDescent="0.3">
      <c r="A11" s="4"/>
      <c r="B11" s="198" t="s">
        <v>338</v>
      </c>
      <c r="C11" s="199" t="s">
        <v>313</v>
      </c>
      <c r="D11" s="200"/>
      <c r="E11" s="201"/>
      <c r="F11" s="200"/>
      <c r="G11" s="201"/>
      <c r="H11" s="200"/>
      <c r="I11" s="201"/>
    </row>
    <row r="12" spans="1:9" s="193" customFormat="1" x14ac:dyDescent="0.3">
      <c r="A12" s="4"/>
      <c r="B12" s="318" t="s">
        <v>300</v>
      </c>
      <c r="C12" s="318"/>
      <c r="D12" s="318"/>
      <c r="E12" s="318"/>
      <c r="F12" s="318"/>
      <c r="G12" s="318"/>
      <c r="H12" s="318"/>
      <c r="I12" s="318"/>
    </row>
    <row r="13" spans="1:9" s="193" customFormat="1" x14ac:dyDescent="0.3">
      <c r="A13" s="4"/>
      <c r="B13" s="202" t="s">
        <v>296</v>
      </c>
      <c r="C13" s="203" t="s">
        <v>314</v>
      </c>
      <c r="D13" s="204">
        <f>SUM(D14:D20)</f>
        <v>44333</v>
      </c>
      <c r="E13" s="204">
        <f t="shared" ref="E13:I13" si="0">SUM(E14:E20)</f>
        <v>85949</v>
      </c>
      <c r="F13" s="204">
        <f t="shared" si="0"/>
        <v>101794</v>
      </c>
      <c r="G13" s="204">
        <f t="shared" si="0"/>
        <v>44333</v>
      </c>
      <c r="H13" s="204">
        <f t="shared" si="0"/>
        <v>41616</v>
      </c>
      <c r="I13" s="204">
        <f t="shared" si="0"/>
        <v>15845</v>
      </c>
    </row>
    <row r="14" spans="1:9" s="193" customFormat="1" ht="17.25" thickBot="1" x14ac:dyDescent="0.35">
      <c r="A14" s="4"/>
      <c r="B14" s="194" t="s">
        <v>339</v>
      </c>
      <c r="C14" s="205"/>
      <c r="D14" s="220"/>
      <c r="E14" s="221"/>
      <c r="F14" s="221"/>
      <c r="G14" s="221"/>
      <c r="H14" s="220"/>
      <c r="I14" s="221"/>
    </row>
    <row r="15" spans="1:9" s="193" customFormat="1" ht="17.25" thickBot="1" x14ac:dyDescent="0.35">
      <c r="A15" s="4"/>
      <c r="B15" s="194" t="s">
        <v>340</v>
      </c>
      <c r="C15" s="195" t="s">
        <v>315</v>
      </c>
      <c r="D15" s="196">
        <v>26722</v>
      </c>
      <c r="E15" s="197">
        <v>48875</v>
      </c>
      <c r="F15" s="197">
        <v>55264</v>
      </c>
      <c r="G15" s="197">
        <v>26722</v>
      </c>
      <c r="H15" s="196">
        <v>22153</v>
      </c>
      <c r="I15" s="197">
        <v>6389</v>
      </c>
    </row>
    <row r="16" spans="1:9" s="193" customFormat="1" ht="17.25" thickBot="1" x14ac:dyDescent="0.35">
      <c r="A16" s="4"/>
      <c r="B16" s="194" t="s">
        <v>341</v>
      </c>
      <c r="C16" s="195" t="s">
        <v>316</v>
      </c>
      <c r="D16" s="196">
        <v>10937</v>
      </c>
      <c r="E16" s="197">
        <v>21958</v>
      </c>
      <c r="F16" s="197">
        <v>26609</v>
      </c>
      <c r="G16" s="197">
        <v>10937</v>
      </c>
      <c r="H16" s="196">
        <v>11021</v>
      </c>
      <c r="I16" s="197">
        <v>4651</v>
      </c>
    </row>
    <row r="17" spans="1:9" s="193" customFormat="1" ht="17.25" thickBot="1" x14ac:dyDescent="0.35">
      <c r="A17" s="4"/>
      <c r="B17" s="194" t="s">
        <v>342</v>
      </c>
      <c r="C17" s="195" t="s">
        <v>317</v>
      </c>
      <c r="D17" s="196">
        <v>271</v>
      </c>
      <c r="E17" s="197">
        <v>994</v>
      </c>
      <c r="F17" s="197">
        <v>1004</v>
      </c>
      <c r="G17" s="197">
        <v>271</v>
      </c>
      <c r="H17" s="196">
        <v>723</v>
      </c>
      <c r="I17" s="197">
        <v>10</v>
      </c>
    </row>
    <row r="18" spans="1:9" s="193" customFormat="1" ht="17.25" thickBot="1" x14ac:dyDescent="0.35">
      <c r="A18" s="4"/>
      <c r="B18" s="194" t="s">
        <v>343</v>
      </c>
      <c r="C18" s="195" t="s">
        <v>318</v>
      </c>
      <c r="D18" s="196">
        <v>2286</v>
      </c>
      <c r="E18" s="197">
        <v>5192</v>
      </c>
      <c r="F18" s="197">
        <v>5972</v>
      </c>
      <c r="G18" s="197">
        <v>2286</v>
      </c>
      <c r="H18" s="196">
        <v>2906</v>
      </c>
      <c r="I18" s="197">
        <v>780</v>
      </c>
    </row>
    <row r="19" spans="1:9" s="193" customFormat="1" ht="17.25" thickBot="1" x14ac:dyDescent="0.35">
      <c r="A19" s="4"/>
      <c r="B19" s="194" t="s">
        <v>344</v>
      </c>
      <c r="C19" s="195" t="s">
        <v>319</v>
      </c>
      <c r="D19" s="196">
        <v>1863</v>
      </c>
      <c r="E19" s="197">
        <v>3025</v>
      </c>
      <c r="F19" s="197">
        <v>3597</v>
      </c>
      <c r="G19" s="197">
        <v>1863</v>
      </c>
      <c r="H19" s="196">
        <v>1162</v>
      </c>
      <c r="I19" s="197">
        <v>572</v>
      </c>
    </row>
    <row r="20" spans="1:9" s="193" customFormat="1" x14ac:dyDescent="0.3">
      <c r="A20" s="4"/>
      <c r="B20" s="198" t="s">
        <v>345</v>
      </c>
      <c r="C20" s="209"/>
      <c r="D20" s="200">
        <v>2254</v>
      </c>
      <c r="E20" s="201">
        <v>5905</v>
      </c>
      <c r="F20" s="201">
        <v>9348</v>
      </c>
      <c r="G20" s="201">
        <v>2254</v>
      </c>
      <c r="H20" s="200">
        <v>3651</v>
      </c>
      <c r="I20" s="201">
        <v>3443</v>
      </c>
    </row>
    <row r="21" spans="1:9" s="193" customFormat="1" x14ac:dyDescent="0.3">
      <c r="A21" s="4"/>
      <c r="B21" s="202" t="s">
        <v>297</v>
      </c>
      <c r="C21" s="211" t="s">
        <v>1</v>
      </c>
      <c r="D21" s="204">
        <f>SUM(D22:D30)</f>
        <v>53431</v>
      </c>
      <c r="E21" s="204">
        <f t="shared" ref="E21:I21" si="1">SUM(E22:E30)</f>
        <v>107071</v>
      </c>
      <c r="F21" s="204">
        <f t="shared" si="1"/>
        <v>131544</v>
      </c>
      <c r="G21" s="204">
        <f t="shared" si="1"/>
        <v>53431</v>
      </c>
      <c r="H21" s="204">
        <f t="shared" si="1"/>
        <v>53640</v>
      </c>
      <c r="I21" s="204">
        <f t="shared" si="1"/>
        <v>24473</v>
      </c>
    </row>
    <row r="22" spans="1:9" s="193" customFormat="1" ht="17.25" thickBot="1" x14ac:dyDescent="0.35">
      <c r="A22" s="4"/>
      <c r="B22" s="212" t="s">
        <v>339</v>
      </c>
      <c r="C22" s="205"/>
      <c r="D22" s="222"/>
      <c r="E22" s="221"/>
      <c r="F22" s="221"/>
      <c r="G22" s="222"/>
      <c r="H22" s="221"/>
      <c r="I22" s="223"/>
    </row>
    <row r="23" spans="1:9" s="193" customFormat="1" ht="17.25" thickBot="1" x14ac:dyDescent="0.35">
      <c r="A23" s="4"/>
      <c r="B23" s="194" t="s">
        <v>346</v>
      </c>
      <c r="C23" s="195" t="s">
        <v>320</v>
      </c>
      <c r="D23" s="196">
        <v>5108</v>
      </c>
      <c r="E23" s="197">
        <v>11797</v>
      </c>
      <c r="F23" s="197">
        <v>13655</v>
      </c>
      <c r="G23" s="196">
        <v>5108</v>
      </c>
      <c r="H23" s="197">
        <v>6689</v>
      </c>
      <c r="I23" s="208">
        <v>1858</v>
      </c>
    </row>
    <row r="24" spans="1:9" s="193" customFormat="1" ht="17.25" thickBot="1" x14ac:dyDescent="0.35">
      <c r="A24" s="4"/>
      <c r="B24" s="194" t="s">
        <v>347</v>
      </c>
      <c r="C24" s="195" t="s">
        <v>321</v>
      </c>
      <c r="D24" s="196">
        <v>1954</v>
      </c>
      <c r="E24" s="197">
        <v>4014</v>
      </c>
      <c r="F24" s="197">
        <v>4685</v>
      </c>
      <c r="G24" s="196">
        <v>1954</v>
      </c>
      <c r="H24" s="197">
        <v>2060</v>
      </c>
      <c r="I24" s="208">
        <v>671</v>
      </c>
    </row>
    <row r="25" spans="1:9" s="193" customFormat="1" ht="30" thickBot="1" x14ac:dyDescent="0.35">
      <c r="A25" s="4"/>
      <c r="B25" s="194" t="s">
        <v>348</v>
      </c>
      <c r="C25" s="195" t="s">
        <v>322</v>
      </c>
      <c r="D25" s="196">
        <v>3700</v>
      </c>
      <c r="E25" s="197">
        <v>8796</v>
      </c>
      <c r="F25" s="197">
        <v>10118</v>
      </c>
      <c r="G25" s="196">
        <v>3700</v>
      </c>
      <c r="H25" s="197">
        <v>5096</v>
      </c>
      <c r="I25" s="208">
        <v>1322</v>
      </c>
    </row>
    <row r="26" spans="1:9" s="193" customFormat="1" ht="17.25" thickBot="1" x14ac:dyDescent="0.35">
      <c r="A26" s="4"/>
      <c r="B26" s="194" t="s">
        <v>349</v>
      </c>
      <c r="C26" s="195" t="s">
        <v>323</v>
      </c>
      <c r="D26" s="196">
        <v>7122</v>
      </c>
      <c r="E26" s="197">
        <v>14184</v>
      </c>
      <c r="F26" s="197">
        <v>16666</v>
      </c>
      <c r="G26" s="196">
        <v>7122</v>
      </c>
      <c r="H26" s="197">
        <v>7062</v>
      </c>
      <c r="I26" s="208">
        <v>2482</v>
      </c>
    </row>
    <row r="27" spans="1:9" s="193" customFormat="1" ht="17.25" thickBot="1" x14ac:dyDescent="0.35">
      <c r="A27" s="4"/>
      <c r="B27" s="194" t="s">
        <v>350</v>
      </c>
      <c r="C27" s="195" t="s">
        <v>324</v>
      </c>
      <c r="D27" s="196">
        <v>255</v>
      </c>
      <c r="E27" s="197">
        <v>1714</v>
      </c>
      <c r="F27" s="197">
        <v>1821</v>
      </c>
      <c r="G27" s="196">
        <v>255</v>
      </c>
      <c r="H27" s="197">
        <v>1459</v>
      </c>
      <c r="I27" s="208">
        <v>107</v>
      </c>
    </row>
    <row r="28" spans="1:9" s="193" customFormat="1" ht="17.25" thickBot="1" x14ac:dyDescent="0.35">
      <c r="A28" s="4"/>
      <c r="B28" s="194" t="s">
        <v>351</v>
      </c>
      <c r="C28" s="195" t="s">
        <v>325</v>
      </c>
      <c r="D28" s="196">
        <v>1612</v>
      </c>
      <c r="E28" s="197">
        <v>3255</v>
      </c>
      <c r="F28" s="197">
        <v>3865</v>
      </c>
      <c r="G28" s="196">
        <v>1612</v>
      </c>
      <c r="H28" s="197">
        <v>1643</v>
      </c>
      <c r="I28" s="208">
        <v>610</v>
      </c>
    </row>
    <row r="29" spans="1:9" s="193" customFormat="1" ht="17.25" thickBot="1" x14ac:dyDescent="0.35">
      <c r="A29" s="4"/>
      <c r="B29" s="194" t="s">
        <v>352</v>
      </c>
      <c r="C29" s="195" t="s">
        <v>326</v>
      </c>
      <c r="D29" s="196">
        <v>1050</v>
      </c>
      <c r="E29" s="197">
        <v>3168</v>
      </c>
      <c r="F29" s="197">
        <v>3615</v>
      </c>
      <c r="G29" s="196">
        <v>1050</v>
      </c>
      <c r="H29" s="197">
        <v>2118</v>
      </c>
      <c r="I29" s="208">
        <v>447</v>
      </c>
    </row>
    <row r="30" spans="1:9" s="217" customFormat="1" x14ac:dyDescent="0.3">
      <c r="A30" s="4"/>
      <c r="B30" s="215" t="s">
        <v>353</v>
      </c>
      <c r="C30" s="199"/>
      <c r="D30" s="216">
        <v>32630</v>
      </c>
      <c r="E30" s="201">
        <v>60143</v>
      </c>
      <c r="F30" s="201">
        <v>77119</v>
      </c>
      <c r="G30" s="216">
        <v>32630</v>
      </c>
      <c r="H30" s="201">
        <v>27513</v>
      </c>
      <c r="I30" s="210">
        <v>16976</v>
      </c>
    </row>
    <row r="31" spans="1:9" ht="18" x14ac:dyDescent="0.3">
      <c r="B31" s="189" t="s">
        <v>327</v>
      </c>
    </row>
    <row r="32" spans="1:9" ht="18" x14ac:dyDescent="0.3">
      <c r="B32" s="189" t="s">
        <v>328</v>
      </c>
    </row>
    <row r="33" spans="2:2" ht="18" x14ac:dyDescent="0.3">
      <c r="B33" s="189" t="s">
        <v>329</v>
      </c>
    </row>
    <row r="34" spans="2:2" x14ac:dyDescent="0.3">
      <c r="B34" s="189" t="s">
        <v>354</v>
      </c>
    </row>
    <row r="35" spans="2:2" x14ac:dyDescent="0.3">
      <c r="B35" t="s">
        <v>298</v>
      </c>
    </row>
  </sheetData>
  <mergeCells count="9">
    <mergeCell ref="B6:I6"/>
    <mergeCell ref="B12:I12"/>
    <mergeCell ref="B1:I1"/>
    <mergeCell ref="H2:I2"/>
    <mergeCell ref="B3:I3"/>
    <mergeCell ref="B4:B5"/>
    <mergeCell ref="C4:C5"/>
    <mergeCell ref="D4:F4"/>
    <mergeCell ref="G4:I4"/>
  </mergeCells>
  <hyperlinks>
    <hyperlink ref="A1" location="Index!A1" display="&lt;&lt;"/>
  </hyperlinks>
  <pageMargins left="0.70866141732283472" right="0.70866141732283472" top="0.74803149606299213" bottom="0.74803149606299213"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0"/>
  <sheetViews>
    <sheetView showGridLines="0" workbookViewId="0"/>
  </sheetViews>
  <sheetFormatPr baseColWidth="10" defaultColWidth="11.42578125" defaultRowHeight="16.5" x14ac:dyDescent="0.3"/>
  <cols>
    <col min="1" max="1" width="3" style="4" bestFit="1" customWidth="1"/>
    <col min="2" max="2" width="51.85546875" style="4" customWidth="1"/>
    <col min="3" max="4" width="13.7109375" style="4" customWidth="1"/>
    <col min="5" max="5" width="13.5703125" style="4" customWidth="1"/>
    <col min="6" max="7" width="13.7109375" style="4" customWidth="1"/>
    <col min="8" max="16384" width="11.42578125" style="4"/>
  </cols>
  <sheetData>
    <row r="1" spans="1:7" x14ac:dyDescent="0.3">
      <c r="A1" s="226" t="s">
        <v>384</v>
      </c>
    </row>
    <row r="2" spans="1:7" s="1" customFormat="1" ht="20.100000000000001" customHeight="1" x14ac:dyDescent="0.3">
      <c r="B2" s="227" t="s">
        <v>25</v>
      </c>
      <c r="C2" s="227"/>
      <c r="D2" s="227"/>
      <c r="E2" s="227"/>
      <c r="F2" s="227"/>
      <c r="G2" s="227"/>
    </row>
    <row r="3" spans="1:7" s="1" customFormat="1" ht="9.9499999999999993" customHeight="1" x14ac:dyDescent="0.3">
      <c r="B3" s="2"/>
      <c r="C3" s="2"/>
      <c r="D3" s="2"/>
      <c r="E3" s="2"/>
      <c r="F3" s="2"/>
      <c r="G3" s="2"/>
    </row>
    <row r="4" spans="1:7" ht="20.100000000000001" customHeight="1" x14ac:dyDescent="0.3">
      <c r="B4" s="228"/>
      <c r="C4" s="228" t="s">
        <v>0</v>
      </c>
      <c r="D4" s="136">
        <v>2015</v>
      </c>
      <c r="E4" s="136">
        <v>2015</v>
      </c>
      <c r="F4" s="136">
        <v>2016</v>
      </c>
      <c r="G4" s="136">
        <v>2017</v>
      </c>
    </row>
    <row r="5" spans="1:7" ht="20.100000000000001" customHeight="1" x14ac:dyDescent="0.3">
      <c r="B5" s="229"/>
      <c r="C5" s="229"/>
      <c r="D5" s="137" t="s">
        <v>27</v>
      </c>
      <c r="E5" s="230" t="s">
        <v>29</v>
      </c>
      <c r="F5" s="231"/>
      <c r="G5" s="232"/>
    </row>
    <row r="6" spans="1:7" ht="20.100000000000001" customHeight="1" x14ac:dyDescent="0.3">
      <c r="B6" s="138" t="s">
        <v>26</v>
      </c>
      <c r="C6" s="139"/>
      <c r="D6" s="140">
        <v>100.68853973169131</v>
      </c>
      <c r="E6" s="140">
        <v>0.50268206107118019</v>
      </c>
      <c r="F6" s="140">
        <v>0.66024279888527992</v>
      </c>
      <c r="G6" s="140">
        <v>1.4</v>
      </c>
    </row>
    <row r="7" spans="1:7" ht="20.100000000000001" customHeight="1" x14ac:dyDescent="0.3">
      <c r="B7" s="233" t="s">
        <v>28</v>
      </c>
      <c r="C7" s="234"/>
      <c r="D7" s="234"/>
      <c r="E7" s="234"/>
      <c r="F7" s="234"/>
      <c r="G7" s="235"/>
    </row>
    <row r="8" spans="1:7" ht="20.100000000000001" customHeight="1" x14ac:dyDescent="0.3"/>
    <row r="9" spans="1:7" ht="20.100000000000001" customHeight="1" x14ac:dyDescent="0.3"/>
    <row r="10" spans="1:7" ht="20.100000000000001" customHeight="1" x14ac:dyDescent="0.3"/>
  </sheetData>
  <mergeCells count="5">
    <mergeCell ref="B2:G2"/>
    <mergeCell ref="B4:B5"/>
    <mergeCell ref="C4:C5"/>
    <mergeCell ref="E5:G5"/>
    <mergeCell ref="B7:G7"/>
  </mergeCells>
  <hyperlinks>
    <hyperlink ref="A1" location="Index!A1" display="&lt;&lt;"/>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5"/>
  <sheetViews>
    <sheetView showGridLines="0" zoomScaleNormal="100" workbookViewId="0"/>
  </sheetViews>
  <sheetFormatPr baseColWidth="10" defaultColWidth="11.42578125" defaultRowHeight="16.5" x14ac:dyDescent="0.3"/>
  <cols>
    <col min="1" max="1" width="3" style="4" bestFit="1" customWidth="1"/>
    <col min="2" max="2" width="47.7109375" style="188" customWidth="1"/>
    <col min="3" max="3" width="11.42578125" style="188"/>
    <col min="4" max="4" width="13.7109375" style="218" customWidth="1"/>
    <col min="5" max="7" width="13.7109375" style="219" customWidth="1"/>
    <col min="8" max="8" width="11.28515625" style="219" customWidth="1"/>
    <col min="9" max="9" width="13.7109375" style="218" customWidth="1"/>
    <col min="10" max="16384" width="11.42578125" style="188"/>
  </cols>
  <sheetData>
    <row r="1" spans="1:9" ht="60.75" customHeight="1" x14ac:dyDescent="0.25">
      <c r="A1" s="226" t="s">
        <v>384</v>
      </c>
      <c r="B1" s="319" t="s">
        <v>330</v>
      </c>
      <c r="C1" s="319"/>
      <c r="D1" s="319"/>
      <c r="E1" s="319"/>
      <c r="F1" s="319"/>
      <c r="G1" s="319"/>
      <c r="H1" s="319"/>
      <c r="I1" s="319"/>
    </row>
    <row r="2" spans="1:9" x14ac:dyDescent="0.3">
      <c r="A2" s="1"/>
      <c r="D2" s="188"/>
      <c r="E2" s="188"/>
      <c r="F2" s="188"/>
      <c r="G2" s="188"/>
      <c r="H2" s="320"/>
      <c r="I2" s="321"/>
    </row>
    <row r="3" spans="1:9" ht="30" customHeight="1" x14ac:dyDescent="0.3">
      <c r="A3" s="1"/>
      <c r="B3" s="322" t="s">
        <v>357</v>
      </c>
      <c r="C3" s="322"/>
      <c r="D3" s="322"/>
      <c r="E3" s="322"/>
      <c r="F3" s="322"/>
      <c r="G3" s="322"/>
      <c r="H3" s="322"/>
      <c r="I3" s="322"/>
    </row>
    <row r="4" spans="1:9" ht="22.5" customHeight="1" x14ac:dyDescent="0.3">
      <c r="B4" s="323" t="s">
        <v>332</v>
      </c>
      <c r="C4" s="325" t="s">
        <v>0</v>
      </c>
      <c r="D4" s="327" t="s">
        <v>334</v>
      </c>
      <c r="E4" s="328"/>
      <c r="F4" s="328"/>
      <c r="G4" s="327" t="s">
        <v>333</v>
      </c>
      <c r="H4" s="328"/>
      <c r="I4" s="329"/>
    </row>
    <row r="5" spans="1:9" x14ac:dyDescent="0.3">
      <c r="B5" s="324"/>
      <c r="C5" s="326"/>
      <c r="D5" s="190" t="s">
        <v>287</v>
      </c>
      <c r="E5" s="191" t="s">
        <v>288</v>
      </c>
      <c r="F5" s="192" t="s">
        <v>335</v>
      </c>
      <c r="G5" s="190" t="s">
        <v>287</v>
      </c>
      <c r="H5" s="191" t="s">
        <v>288</v>
      </c>
      <c r="I5" s="192" t="s">
        <v>335</v>
      </c>
    </row>
    <row r="6" spans="1:9" s="193" customFormat="1" ht="18" customHeight="1" x14ac:dyDescent="0.3">
      <c r="A6" s="4"/>
      <c r="B6" s="315" t="s">
        <v>336</v>
      </c>
      <c r="C6" s="316"/>
      <c r="D6" s="316"/>
      <c r="E6" s="316"/>
      <c r="F6" s="316"/>
      <c r="G6" s="316"/>
      <c r="H6" s="316"/>
      <c r="I6" s="317"/>
    </row>
    <row r="7" spans="1:9" s="193" customFormat="1" ht="17.25" thickBot="1" x14ac:dyDescent="0.35">
      <c r="A7" s="4"/>
      <c r="B7" s="194" t="s">
        <v>291</v>
      </c>
      <c r="C7" s="195" t="s">
        <v>308</v>
      </c>
      <c r="D7" s="196"/>
      <c r="E7" s="197"/>
      <c r="F7" s="196"/>
      <c r="G7" s="197"/>
      <c r="H7" s="196"/>
      <c r="I7" s="197"/>
    </row>
    <row r="8" spans="1:9" s="193" customFormat="1" ht="17.25" thickBot="1" x14ac:dyDescent="0.35">
      <c r="A8" s="4"/>
      <c r="B8" s="194" t="s">
        <v>292</v>
      </c>
      <c r="C8" s="195" t="s">
        <v>310</v>
      </c>
      <c r="D8" s="196"/>
      <c r="E8" s="197"/>
      <c r="F8" s="196"/>
      <c r="G8" s="197"/>
      <c r="H8" s="196"/>
      <c r="I8" s="197"/>
    </row>
    <row r="9" spans="1:9" s="193" customFormat="1" ht="17.25" thickBot="1" x14ac:dyDescent="0.35">
      <c r="A9" s="4"/>
      <c r="B9" s="194" t="s">
        <v>293</v>
      </c>
      <c r="C9" s="195" t="s">
        <v>311</v>
      </c>
      <c r="D9" s="196">
        <v>-1438</v>
      </c>
      <c r="E9" s="197">
        <v>-7603</v>
      </c>
      <c r="F9" s="196">
        <v>-830</v>
      </c>
      <c r="G9" s="197">
        <v>-1438</v>
      </c>
      <c r="H9" s="196">
        <v>-6165</v>
      </c>
      <c r="I9" s="197">
        <v>6773</v>
      </c>
    </row>
    <row r="10" spans="1:9" s="193" customFormat="1" ht="17.25" thickBot="1" x14ac:dyDescent="0.35">
      <c r="A10" s="4"/>
      <c r="B10" s="194" t="s">
        <v>337</v>
      </c>
      <c r="C10" s="195" t="s">
        <v>312</v>
      </c>
      <c r="D10" s="196"/>
      <c r="E10" s="197"/>
      <c r="F10" s="196"/>
      <c r="G10" s="197"/>
      <c r="H10" s="196"/>
      <c r="I10" s="197"/>
    </row>
    <row r="11" spans="1:9" s="193" customFormat="1" x14ac:dyDescent="0.3">
      <c r="A11" s="4"/>
      <c r="B11" s="198" t="s">
        <v>338</v>
      </c>
      <c r="C11" s="199" t="s">
        <v>313</v>
      </c>
      <c r="D11" s="200"/>
      <c r="E11" s="201"/>
      <c r="F11" s="200"/>
      <c r="G11" s="201"/>
      <c r="H11" s="200"/>
      <c r="I11" s="201"/>
    </row>
    <row r="12" spans="1:9" s="193" customFormat="1" x14ac:dyDescent="0.3">
      <c r="A12" s="4"/>
      <c r="B12" s="318" t="s">
        <v>303</v>
      </c>
      <c r="C12" s="318"/>
      <c r="D12" s="318"/>
      <c r="E12" s="318"/>
      <c r="F12" s="318"/>
      <c r="G12" s="318"/>
      <c r="H12" s="318"/>
      <c r="I12" s="318"/>
    </row>
    <row r="13" spans="1:9" s="193" customFormat="1" x14ac:dyDescent="0.3">
      <c r="A13" s="4"/>
      <c r="B13" s="202" t="s">
        <v>296</v>
      </c>
      <c r="C13" s="203" t="s">
        <v>314</v>
      </c>
      <c r="D13" s="204">
        <f>SUM(D14:D20)</f>
        <v>35758</v>
      </c>
      <c r="E13" s="204">
        <f t="shared" ref="E13:I13" si="0">SUM(E14:E20)</f>
        <v>72246</v>
      </c>
      <c r="F13" s="204">
        <f t="shared" si="0"/>
        <v>94165</v>
      </c>
      <c r="G13" s="204">
        <f t="shared" si="0"/>
        <v>35758</v>
      </c>
      <c r="H13" s="204">
        <f t="shared" si="0"/>
        <v>36488</v>
      </c>
      <c r="I13" s="204">
        <f t="shared" si="0"/>
        <v>21919</v>
      </c>
    </row>
    <row r="14" spans="1:9" s="193" customFormat="1" ht="17.25" thickBot="1" x14ac:dyDescent="0.35">
      <c r="A14" s="4"/>
      <c r="B14" s="194" t="s">
        <v>339</v>
      </c>
      <c r="C14" s="205"/>
      <c r="D14" s="220"/>
      <c r="E14" s="221"/>
      <c r="F14" s="221"/>
      <c r="G14" s="222"/>
      <c r="H14" s="221"/>
      <c r="I14" s="221"/>
    </row>
    <row r="15" spans="1:9" s="193" customFormat="1" ht="17.25" thickBot="1" x14ac:dyDescent="0.35">
      <c r="A15" s="4"/>
      <c r="B15" s="194" t="s">
        <v>340</v>
      </c>
      <c r="C15" s="195" t="s">
        <v>315</v>
      </c>
      <c r="D15" s="196">
        <v>2961</v>
      </c>
      <c r="E15" s="197">
        <v>6273</v>
      </c>
      <c r="F15" s="197">
        <v>7298</v>
      </c>
      <c r="G15" s="196">
        <v>2961</v>
      </c>
      <c r="H15" s="197">
        <v>3312</v>
      </c>
      <c r="I15" s="197">
        <v>1025</v>
      </c>
    </row>
    <row r="16" spans="1:9" s="193" customFormat="1" ht="17.25" thickBot="1" x14ac:dyDescent="0.35">
      <c r="A16" s="4"/>
      <c r="B16" s="194" t="s">
        <v>341</v>
      </c>
      <c r="C16" s="195" t="s">
        <v>316</v>
      </c>
      <c r="D16" s="196">
        <v>8887</v>
      </c>
      <c r="E16" s="197">
        <v>17677</v>
      </c>
      <c r="F16" s="197">
        <v>23914</v>
      </c>
      <c r="G16" s="196">
        <v>8887</v>
      </c>
      <c r="H16" s="197">
        <v>8790</v>
      </c>
      <c r="I16" s="197">
        <v>6237</v>
      </c>
    </row>
    <row r="17" spans="1:9" s="193" customFormat="1" ht="17.25" thickBot="1" x14ac:dyDescent="0.35">
      <c r="A17" s="4"/>
      <c r="B17" s="194" t="s">
        <v>342</v>
      </c>
      <c r="C17" s="195" t="s">
        <v>317</v>
      </c>
      <c r="D17" s="196">
        <v>505</v>
      </c>
      <c r="E17" s="197">
        <v>1106</v>
      </c>
      <c r="F17" s="197">
        <v>1319</v>
      </c>
      <c r="G17" s="196">
        <v>505</v>
      </c>
      <c r="H17" s="197">
        <v>601</v>
      </c>
      <c r="I17" s="197">
        <v>213</v>
      </c>
    </row>
    <row r="18" spans="1:9" s="193" customFormat="1" ht="17.25" thickBot="1" x14ac:dyDescent="0.35">
      <c r="A18" s="4"/>
      <c r="B18" s="194" t="s">
        <v>343</v>
      </c>
      <c r="C18" s="195" t="s">
        <v>318</v>
      </c>
      <c r="D18" s="196">
        <v>79</v>
      </c>
      <c r="E18" s="197">
        <v>162</v>
      </c>
      <c r="F18" s="197">
        <v>193</v>
      </c>
      <c r="G18" s="196">
        <v>79</v>
      </c>
      <c r="H18" s="197">
        <v>83</v>
      </c>
      <c r="I18" s="197">
        <v>31</v>
      </c>
    </row>
    <row r="19" spans="1:9" s="193" customFormat="1" ht="17.25" thickBot="1" x14ac:dyDescent="0.35">
      <c r="A19" s="4"/>
      <c r="B19" s="194" t="s">
        <v>344</v>
      </c>
      <c r="C19" s="195" t="s">
        <v>319</v>
      </c>
      <c r="D19" s="196">
        <v>79</v>
      </c>
      <c r="E19" s="197">
        <v>221</v>
      </c>
      <c r="F19" s="197">
        <v>259</v>
      </c>
      <c r="G19" s="196">
        <v>79</v>
      </c>
      <c r="H19" s="197">
        <v>142</v>
      </c>
      <c r="I19" s="197">
        <v>38</v>
      </c>
    </row>
    <row r="20" spans="1:9" s="193" customFormat="1" x14ac:dyDescent="0.3">
      <c r="A20" s="4"/>
      <c r="B20" s="198" t="s">
        <v>345</v>
      </c>
      <c r="C20" s="209"/>
      <c r="D20" s="200">
        <v>23247</v>
      </c>
      <c r="E20" s="201">
        <v>46807</v>
      </c>
      <c r="F20" s="201">
        <v>61182</v>
      </c>
      <c r="G20" s="200">
        <v>23247</v>
      </c>
      <c r="H20" s="201">
        <v>23560</v>
      </c>
      <c r="I20" s="201">
        <v>14375</v>
      </c>
    </row>
    <row r="21" spans="1:9" s="193" customFormat="1" x14ac:dyDescent="0.3">
      <c r="A21" s="4"/>
      <c r="B21" s="202" t="s">
        <v>297</v>
      </c>
      <c r="C21" s="211" t="s">
        <v>1</v>
      </c>
      <c r="D21" s="204">
        <f>SUM(D22:D30)</f>
        <v>37196</v>
      </c>
      <c r="E21" s="204">
        <f t="shared" ref="E21:I21" si="1">SUM(E22:E30)</f>
        <v>79849</v>
      </c>
      <c r="F21" s="204">
        <f t="shared" si="1"/>
        <v>94995</v>
      </c>
      <c r="G21" s="204">
        <f t="shared" si="1"/>
        <v>37196</v>
      </c>
      <c r="H21" s="204">
        <f t="shared" si="1"/>
        <v>42653</v>
      </c>
      <c r="I21" s="204">
        <f t="shared" si="1"/>
        <v>15146</v>
      </c>
    </row>
    <row r="22" spans="1:9" s="193" customFormat="1" ht="17.25" thickBot="1" x14ac:dyDescent="0.35">
      <c r="A22" s="4"/>
      <c r="B22" s="212" t="s">
        <v>339</v>
      </c>
      <c r="C22" s="205"/>
      <c r="D22" s="222"/>
      <c r="E22" s="221"/>
      <c r="F22" s="221"/>
      <c r="G22" s="222"/>
      <c r="H22" s="221"/>
      <c r="I22" s="223"/>
    </row>
    <row r="23" spans="1:9" s="193" customFormat="1" ht="17.25" thickBot="1" x14ac:dyDescent="0.35">
      <c r="A23" s="4"/>
      <c r="B23" s="194" t="s">
        <v>346</v>
      </c>
      <c r="C23" s="195" t="s">
        <v>320</v>
      </c>
      <c r="D23" s="196">
        <v>16373</v>
      </c>
      <c r="E23" s="197">
        <v>36092</v>
      </c>
      <c r="F23" s="197">
        <v>41755</v>
      </c>
      <c r="G23" s="196">
        <v>16373</v>
      </c>
      <c r="H23" s="197">
        <v>19719</v>
      </c>
      <c r="I23" s="208">
        <v>5663</v>
      </c>
    </row>
    <row r="24" spans="1:9" s="193" customFormat="1" ht="17.25" thickBot="1" x14ac:dyDescent="0.35">
      <c r="A24" s="4"/>
      <c r="B24" s="194" t="s">
        <v>347</v>
      </c>
      <c r="C24" s="195" t="s">
        <v>321</v>
      </c>
      <c r="D24" s="196">
        <v>6859</v>
      </c>
      <c r="E24" s="197">
        <v>13769</v>
      </c>
      <c r="F24" s="197">
        <v>15962</v>
      </c>
      <c r="G24" s="196">
        <v>6859</v>
      </c>
      <c r="H24" s="197">
        <v>6910</v>
      </c>
      <c r="I24" s="208">
        <v>2193</v>
      </c>
    </row>
    <row r="25" spans="1:9" s="193" customFormat="1" ht="30" thickBot="1" x14ac:dyDescent="0.35">
      <c r="A25" s="4"/>
      <c r="B25" s="194" t="s">
        <v>348</v>
      </c>
      <c r="C25" s="195" t="s">
        <v>322</v>
      </c>
      <c r="D25" s="196">
        <v>6859</v>
      </c>
      <c r="E25" s="197">
        <v>14491</v>
      </c>
      <c r="F25" s="197">
        <v>17142</v>
      </c>
      <c r="G25" s="196">
        <v>6859</v>
      </c>
      <c r="H25" s="197">
        <v>7632</v>
      </c>
      <c r="I25" s="208">
        <v>2651</v>
      </c>
    </row>
    <row r="26" spans="1:9" s="193" customFormat="1" ht="17.25" thickBot="1" x14ac:dyDescent="0.35">
      <c r="A26" s="4"/>
      <c r="B26" s="194" t="s">
        <v>349</v>
      </c>
      <c r="C26" s="195" t="s">
        <v>323</v>
      </c>
      <c r="D26" s="196">
        <v>936</v>
      </c>
      <c r="E26" s="197">
        <v>1940</v>
      </c>
      <c r="F26" s="197">
        <v>2286</v>
      </c>
      <c r="G26" s="196">
        <v>936</v>
      </c>
      <c r="H26" s="197">
        <v>1004</v>
      </c>
      <c r="I26" s="208">
        <v>346</v>
      </c>
    </row>
    <row r="27" spans="1:9" s="193" customFormat="1" ht="17.25" thickBot="1" x14ac:dyDescent="0.35">
      <c r="A27" s="4"/>
      <c r="B27" s="194" t="s">
        <v>350</v>
      </c>
      <c r="C27" s="195" t="s">
        <v>324</v>
      </c>
      <c r="D27" s="196">
        <v>502</v>
      </c>
      <c r="E27" s="197">
        <v>1048</v>
      </c>
      <c r="F27" s="197">
        <v>1301</v>
      </c>
      <c r="G27" s="196">
        <v>502</v>
      </c>
      <c r="H27" s="197">
        <v>546</v>
      </c>
      <c r="I27" s="208">
        <v>253</v>
      </c>
    </row>
    <row r="28" spans="1:9" s="193" customFormat="1" ht="17.25" thickBot="1" x14ac:dyDescent="0.35">
      <c r="A28" s="4"/>
      <c r="B28" s="194" t="s">
        <v>351</v>
      </c>
      <c r="C28" s="195" t="s">
        <v>325</v>
      </c>
      <c r="D28" s="196">
        <v>2392</v>
      </c>
      <c r="E28" s="197">
        <v>4921</v>
      </c>
      <c r="F28" s="197">
        <v>5714</v>
      </c>
      <c r="G28" s="196">
        <v>2392</v>
      </c>
      <c r="H28" s="197">
        <v>2529</v>
      </c>
      <c r="I28" s="208">
        <v>793</v>
      </c>
    </row>
    <row r="29" spans="1:9" s="193" customFormat="1" ht="17.25" thickBot="1" x14ac:dyDescent="0.35">
      <c r="A29" s="4"/>
      <c r="B29" s="194" t="s">
        <v>352</v>
      </c>
      <c r="C29" s="195" t="s">
        <v>326</v>
      </c>
      <c r="D29" s="196">
        <v>229</v>
      </c>
      <c r="E29" s="197">
        <v>863</v>
      </c>
      <c r="F29" s="197">
        <v>1026</v>
      </c>
      <c r="G29" s="196">
        <v>229</v>
      </c>
      <c r="H29" s="197">
        <v>634</v>
      </c>
      <c r="I29" s="208">
        <v>163</v>
      </c>
    </row>
    <row r="30" spans="1:9" s="217" customFormat="1" x14ac:dyDescent="0.3">
      <c r="A30" s="4"/>
      <c r="B30" s="215" t="s">
        <v>353</v>
      </c>
      <c r="C30" s="199"/>
      <c r="D30" s="216">
        <v>3046</v>
      </c>
      <c r="E30" s="201">
        <v>6725</v>
      </c>
      <c r="F30" s="201">
        <v>9809</v>
      </c>
      <c r="G30" s="216">
        <v>3046</v>
      </c>
      <c r="H30" s="201">
        <v>3679</v>
      </c>
      <c r="I30" s="210">
        <v>3084</v>
      </c>
    </row>
    <row r="31" spans="1:9" ht="18" x14ac:dyDescent="0.3">
      <c r="B31" s="189" t="s">
        <v>327</v>
      </c>
    </row>
    <row r="32" spans="1:9" ht="18" x14ac:dyDescent="0.3">
      <c r="B32" s="189" t="s">
        <v>328</v>
      </c>
    </row>
    <row r="33" spans="2:2" ht="18" x14ac:dyDescent="0.3">
      <c r="B33" s="189" t="s">
        <v>329</v>
      </c>
    </row>
    <row r="34" spans="2:2" x14ac:dyDescent="0.3">
      <c r="B34" s="189" t="s">
        <v>354</v>
      </c>
    </row>
    <row r="35" spans="2:2" x14ac:dyDescent="0.3">
      <c r="B35" t="s">
        <v>298</v>
      </c>
    </row>
  </sheetData>
  <mergeCells count="9">
    <mergeCell ref="B6:I6"/>
    <mergeCell ref="B12:I12"/>
    <mergeCell ref="B1:I1"/>
    <mergeCell ref="H2:I2"/>
    <mergeCell ref="B3:I3"/>
    <mergeCell ref="B4:B5"/>
    <mergeCell ref="C4:C5"/>
    <mergeCell ref="D4:F4"/>
    <mergeCell ref="G4:I4"/>
  </mergeCells>
  <hyperlinks>
    <hyperlink ref="A1" location="Index!A1" display="&lt;&lt;"/>
  </hyperlinks>
  <pageMargins left="0.70866141732283472" right="0.70866141732283472" top="0.74803149606299213" bottom="0.74803149606299213" header="0.31496062992125984" footer="0.31496062992125984"/>
  <pageSetup paperSize="9" scale="7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5"/>
  <sheetViews>
    <sheetView showGridLines="0" zoomScaleNormal="100" workbookViewId="0"/>
  </sheetViews>
  <sheetFormatPr baseColWidth="10" defaultColWidth="11.42578125" defaultRowHeight="16.5" x14ac:dyDescent="0.3"/>
  <cols>
    <col min="1" max="1" width="3" style="4" bestFit="1" customWidth="1"/>
    <col min="2" max="2" width="47.7109375" style="188" customWidth="1"/>
    <col min="3" max="3" width="11.42578125" style="188"/>
    <col min="4" max="4" width="13.7109375" style="218" customWidth="1"/>
    <col min="5" max="7" width="13.7109375" style="219" customWidth="1"/>
    <col min="8" max="8" width="11.28515625" style="219" customWidth="1"/>
    <col min="9" max="9" width="13.7109375" style="218" customWidth="1"/>
    <col min="10" max="16384" width="11.42578125" style="188"/>
  </cols>
  <sheetData>
    <row r="1" spans="1:9" ht="60.75" customHeight="1" x14ac:dyDescent="0.25">
      <c r="A1" s="226" t="s">
        <v>384</v>
      </c>
      <c r="B1" s="319" t="s">
        <v>330</v>
      </c>
      <c r="C1" s="319"/>
      <c r="D1" s="319"/>
      <c r="E1" s="319"/>
      <c r="F1" s="319"/>
      <c r="G1" s="319"/>
      <c r="H1" s="319"/>
      <c r="I1" s="319"/>
    </row>
    <row r="2" spans="1:9" x14ac:dyDescent="0.3">
      <c r="A2" s="1"/>
      <c r="D2" s="188"/>
      <c r="E2" s="188"/>
      <c r="F2" s="188"/>
      <c r="G2" s="188"/>
      <c r="H2" s="320"/>
      <c r="I2" s="321"/>
    </row>
    <row r="3" spans="1:9" ht="30" customHeight="1" x14ac:dyDescent="0.3">
      <c r="A3" s="1"/>
      <c r="B3" s="322" t="s">
        <v>358</v>
      </c>
      <c r="C3" s="322"/>
      <c r="D3" s="322"/>
      <c r="E3" s="322"/>
      <c r="F3" s="322"/>
      <c r="G3" s="322"/>
      <c r="H3" s="322"/>
      <c r="I3" s="322"/>
    </row>
    <row r="4" spans="1:9" ht="22.5" customHeight="1" x14ac:dyDescent="0.3">
      <c r="B4" s="323" t="s">
        <v>332</v>
      </c>
      <c r="C4" s="325" t="s">
        <v>0</v>
      </c>
      <c r="D4" s="327" t="s">
        <v>334</v>
      </c>
      <c r="E4" s="328"/>
      <c r="F4" s="328"/>
      <c r="G4" s="327" t="s">
        <v>333</v>
      </c>
      <c r="H4" s="328"/>
      <c r="I4" s="329"/>
    </row>
    <row r="5" spans="1:9" x14ac:dyDescent="0.3">
      <c r="B5" s="324"/>
      <c r="C5" s="326"/>
      <c r="D5" s="190" t="s">
        <v>287</v>
      </c>
      <c r="E5" s="191" t="s">
        <v>288</v>
      </c>
      <c r="F5" s="192" t="s">
        <v>335</v>
      </c>
      <c r="G5" s="190" t="s">
        <v>287</v>
      </c>
      <c r="H5" s="191" t="s">
        <v>288</v>
      </c>
      <c r="I5" s="192" t="s">
        <v>335</v>
      </c>
    </row>
    <row r="6" spans="1:9" s="193" customFormat="1" ht="18" customHeight="1" x14ac:dyDescent="0.3">
      <c r="A6" s="4"/>
      <c r="B6" s="315" t="s">
        <v>336</v>
      </c>
      <c r="C6" s="316"/>
      <c r="D6" s="316"/>
      <c r="E6" s="316"/>
      <c r="F6" s="316"/>
      <c r="G6" s="316"/>
      <c r="H6" s="316"/>
      <c r="I6" s="317"/>
    </row>
    <row r="7" spans="1:9" s="193" customFormat="1" ht="17.25" thickBot="1" x14ac:dyDescent="0.35">
      <c r="A7" s="4"/>
      <c r="B7" s="194" t="s">
        <v>291</v>
      </c>
      <c r="C7" s="195" t="s">
        <v>308</v>
      </c>
      <c r="D7" s="196"/>
      <c r="E7" s="197"/>
      <c r="F7" s="196"/>
      <c r="G7" s="197"/>
      <c r="H7" s="196"/>
      <c r="I7" s="197"/>
    </row>
    <row r="8" spans="1:9" s="193" customFormat="1" ht="17.25" thickBot="1" x14ac:dyDescent="0.35">
      <c r="A8" s="4"/>
      <c r="B8" s="194" t="s">
        <v>292</v>
      </c>
      <c r="C8" s="195" t="s">
        <v>310</v>
      </c>
      <c r="D8" s="196"/>
      <c r="E8" s="197"/>
      <c r="F8" s="196"/>
      <c r="G8" s="197"/>
      <c r="H8" s="196"/>
      <c r="I8" s="197"/>
    </row>
    <row r="9" spans="1:9" s="193" customFormat="1" ht="17.25" thickBot="1" x14ac:dyDescent="0.35">
      <c r="A9" s="4"/>
      <c r="B9" s="194" t="s">
        <v>293</v>
      </c>
      <c r="C9" s="195" t="s">
        <v>311</v>
      </c>
      <c r="D9" s="196"/>
      <c r="E9" s="197"/>
      <c r="F9" s="196"/>
      <c r="G9" s="197"/>
      <c r="H9" s="196"/>
      <c r="I9" s="197"/>
    </row>
    <row r="10" spans="1:9" s="193" customFormat="1" ht="17.25" thickBot="1" x14ac:dyDescent="0.35">
      <c r="A10" s="4"/>
      <c r="B10" s="194" t="s">
        <v>337</v>
      </c>
      <c r="C10" s="195" t="s">
        <v>312</v>
      </c>
      <c r="D10" s="196">
        <v>522</v>
      </c>
      <c r="E10" s="197">
        <v>1096</v>
      </c>
      <c r="F10" s="196" t="s">
        <v>309</v>
      </c>
      <c r="G10" s="197">
        <v>522</v>
      </c>
      <c r="H10" s="196">
        <v>574</v>
      </c>
      <c r="I10" s="197" t="s">
        <v>309</v>
      </c>
    </row>
    <row r="11" spans="1:9" s="193" customFormat="1" x14ac:dyDescent="0.3">
      <c r="A11" s="4"/>
      <c r="B11" s="198" t="s">
        <v>338</v>
      </c>
      <c r="C11" s="199" t="s">
        <v>313</v>
      </c>
      <c r="D11" s="200"/>
      <c r="E11" s="201"/>
      <c r="F11" s="200"/>
      <c r="G11" s="201"/>
      <c r="H11" s="200"/>
      <c r="I11" s="201"/>
    </row>
    <row r="12" spans="1:9" s="193" customFormat="1" x14ac:dyDescent="0.3">
      <c r="A12" s="4"/>
      <c r="B12" s="318" t="s">
        <v>359</v>
      </c>
      <c r="C12" s="318"/>
      <c r="D12" s="318"/>
      <c r="E12" s="318"/>
      <c r="F12" s="318"/>
      <c r="G12" s="318"/>
      <c r="H12" s="318"/>
      <c r="I12" s="318"/>
    </row>
    <row r="13" spans="1:9" s="193" customFormat="1" x14ac:dyDescent="0.3">
      <c r="A13" s="4"/>
      <c r="B13" s="202" t="s">
        <v>296</v>
      </c>
      <c r="C13" s="203" t="s">
        <v>314</v>
      </c>
      <c r="D13" s="204">
        <f>SUM(D15:D20)</f>
        <v>15322</v>
      </c>
      <c r="E13" s="204">
        <f>SUM(E15:E20)</f>
        <v>31830</v>
      </c>
      <c r="F13" s="204" t="s">
        <v>309</v>
      </c>
      <c r="G13" s="204">
        <f>SUM(G15:G20)</f>
        <v>15322</v>
      </c>
      <c r="H13" s="204">
        <f>SUM(H15:H20)</f>
        <v>16508</v>
      </c>
      <c r="I13" s="204" t="s">
        <v>309</v>
      </c>
    </row>
    <row r="14" spans="1:9" s="193" customFormat="1" ht="17.25" thickBot="1" x14ac:dyDescent="0.35">
      <c r="A14" s="4"/>
      <c r="B14" s="194" t="s">
        <v>339</v>
      </c>
      <c r="C14" s="205"/>
      <c r="D14" s="206"/>
      <c r="E14" s="207"/>
      <c r="F14" s="206"/>
      <c r="G14" s="207"/>
      <c r="H14" s="206"/>
      <c r="I14" s="206"/>
    </row>
    <row r="15" spans="1:9" s="193" customFormat="1" ht="17.25" thickBot="1" x14ac:dyDescent="0.35">
      <c r="A15" s="4"/>
      <c r="B15" s="194" t="s">
        <v>340</v>
      </c>
      <c r="C15" s="195" t="s">
        <v>315</v>
      </c>
      <c r="D15" s="197">
        <v>5844</v>
      </c>
      <c r="E15" s="200">
        <v>12376</v>
      </c>
      <c r="F15" s="197" t="s">
        <v>309</v>
      </c>
      <c r="G15" s="197">
        <v>5844</v>
      </c>
      <c r="H15" s="197">
        <v>6532</v>
      </c>
      <c r="I15" s="197" t="s">
        <v>309</v>
      </c>
    </row>
    <row r="16" spans="1:9" s="193" customFormat="1" ht="17.25" thickBot="1" x14ac:dyDescent="0.35">
      <c r="A16" s="4"/>
      <c r="B16" s="194" t="s">
        <v>341</v>
      </c>
      <c r="C16" s="195" t="s">
        <v>316</v>
      </c>
      <c r="D16" s="197">
        <v>1815</v>
      </c>
      <c r="E16" s="208">
        <v>2985</v>
      </c>
      <c r="F16" s="197" t="s">
        <v>309</v>
      </c>
      <c r="G16" s="197">
        <v>1815</v>
      </c>
      <c r="H16" s="197">
        <v>1170</v>
      </c>
      <c r="I16" s="197" t="s">
        <v>309</v>
      </c>
    </row>
    <row r="17" spans="1:9" s="193" customFormat="1" ht="17.25" thickBot="1" x14ac:dyDescent="0.35">
      <c r="A17" s="4"/>
      <c r="B17" s="194" t="s">
        <v>342</v>
      </c>
      <c r="C17" s="195" t="s">
        <v>317</v>
      </c>
      <c r="D17" s="197">
        <v>555</v>
      </c>
      <c r="E17" s="208">
        <v>1317</v>
      </c>
      <c r="F17" s="197" t="s">
        <v>309</v>
      </c>
      <c r="G17" s="197">
        <v>555</v>
      </c>
      <c r="H17" s="197">
        <v>762</v>
      </c>
      <c r="I17" s="197" t="s">
        <v>309</v>
      </c>
    </row>
    <row r="18" spans="1:9" s="193" customFormat="1" ht="17.25" thickBot="1" x14ac:dyDescent="0.35">
      <c r="A18" s="4"/>
      <c r="B18" s="194" t="s">
        <v>343</v>
      </c>
      <c r="C18" s="195" t="s">
        <v>318</v>
      </c>
      <c r="D18" s="197">
        <v>53</v>
      </c>
      <c r="E18" s="208">
        <v>113</v>
      </c>
      <c r="F18" s="197" t="s">
        <v>309</v>
      </c>
      <c r="G18" s="197">
        <v>53</v>
      </c>
      <c r="H18" s="197">
        <v>60</v>
      </c>
      <c r="I18" s="197" t="s">
        <v>309</v>
      </c>
    </row>
    <row r="19" spans="1:9" s="193" customFormat="1" ht="17.25" thickBot="1" x14ac:dyDescent="0.35">
      <c r="A19" s="4"/>
      <c r="B19" s="194" t="s">
        <v>344</v>
      </c>
      <c r="C19" s="195" t="s">
        <v>319</v>
      </c>
      <c r="D19" s="197">
        <v>96</v>
      </c>
      <c r="E19" s="208">
        <v>225</v>
      </c>
      <c r="F19" s="197" t="s">
        <v>309</v>
      </c>
      <c r="G19" s="197">
        <v>96</v>
      </c>
      <c r="H19" s="197">
        <v>129</v>
      </c>
      <c r="I19" s="197" t="s">
        <v>309</v>
      </c>
    </row>
    <row r="20" spans="1:9" s="193" customFormat="1" x14ac:dyDescent="0.3">
      <c r="A20" s="4"/>
      <c r="B20" s="198" t="s">
        <v>345</v>
      </c>
      <c r="C20" s="209"/>
      <c r="D20" s="201">
        <v>6959</v>
      </c>
      <c r="E20" s="210">
        <v>14814</v>
      </c>
      <c r="F20" s="201" t="s">
        <v>309</v>
      </c>
      <c r="G20" s="201">
        <v>6959</v>
      </c>
      <c r="H20" s="201">
        <v>7855</v>
      </c>
      <c r="I20" s="201" t="s">
        <v>309</v>
      </c>
    </row>
    <row r="21" spans="1:9" s="193" customFormat="1" x14ac:dyDescent="0.3">
      <c r="A21" s="4"/>
      <c r="B21" s="202" t="s">
        <v>297</v>
      </c>
      <c r="C21" s="211" t="s">
        <v>1</v>
      </c>
      <c r="D21" s="204">
        <f>SUM(D22:D30)</f>
        <v>14800</v>
      </c>
      <c r="E21" s="204">
        <f t="shared" ref="E21:I21" si="0">SUM(E22:E30)</f>
        <v>30734</v>
      </c>
      <c r="F21" s="204">
        <f t="shared" si="0"/>
        <v>0</v>
      </c>
      <c r="G21" s="204">
        <f t="shared" si="0"/>
        <v>14800</v>
      </c>
      <c r="H21" s="204">
        <f t="shared" si="0"/>
        <v>15934</v>
      </c>
      <c r="I21" s="204">
        <f t="shared" si="0"/>
        <v>0</v>
      </c>
    </row>
    <row r="22" spans="1:9" s="193" customFormat="1" ht="17.25" thickBot="1" x14ac:dyDescent="0.35">
      <c r="A22" s="4"/>
      <c r="B22" s="212" t="s">
        <v>339</v>
      </c>
      <c r="C22" s="205"/>
      <c r="D22" s="213"/>
      <c r="E22" s="214"/>
      <c r="F22" s="214"/>
      <c r="G22" s="213"/>
      <c r="H22" s="214"/>
      <c r="I22" s="214"/>
    </row>
    <row r="23" spans="1:9" s="193" customFormat="1" ht="17.25" thickBot="1" x14ac:dyDescent="0.35">
      <c r="A23" s="4"/>
      <c r="B23" s="194" t="s">
        <v>346</v>
      </c>
      <c r="C23" s="195" t="s">
        <v>320</v>
      </c>
      <c r="D23" s="196">
        <v>4918</v>
      </c>
      <c r="E23" s="197">
        <v>10634</v>
      </c>
      <c r="F23" s="197" t="s">
        <v>309</v>
      </c>
      <c r="G23" s="196">
        <v>4918</v>
      </c>
      <c r="H23" s="197">
        <v>5716</v>
      </c>
      <c r="I23" s="197" t="s">
        <v>309</v>
      </c>
    </row>
    <row r="24" spans="1:9" s="193" customFormat="1" ht="17.25" thickBot="1" x14ac:dyDescent="0.35">
      <c r="A24" s="4"/>
      <c r="B24" s="194" t="s">
        <v>347</v>
      </c>
      <c r="C24" s="195" t="s">
        <v>321</v>
      </c>
      <c r="D24" s="196">
        <v>4746</v>
      </c>
      <c r="E24" s="197">
        <v>9546</v>
      </c>
      <c r="F24" s="197" t="s">
        <v>309</v>
      </c>
      <c r="G24" s="196">
        <v>4746</v>
      </c>
      <c r="H24" s="197">
        <v>4800</v>
      </c>
      <c r="I24" s="197" t="s">
        <v>309</v>
      </c>
    </row>
    <row r="25" spans="1:9" s="193" customFormat="1" ht="30" thickBot="1" x14ac:dyDescent="0.35">
      <c r="A25" s="4"/>
      <c r="B25" s="194" t="s">
        <v>348</v>
      </c>
      <c r="C25" s="195" t="s">
        <v>322</v>
      </c>
      <c r="D25" s="196">
        <v>276</v>
      </c>
      <c r="E25" s="197">
        <v>560</v>
      </c>
      <c r="F25" s="197" t="s">
        <v>309</v>
      </c>
      <c r="G25" s="196">
        <v>276</v>
      </c>
      <c r="H25" s="197">
        <v>284</v>
      </c>
      <c r="I25" s="197" t="s">
        <v>309</v>
      </c>
    </row>
    <row r="26" spans="1:9" s="193" customFormat="1" ht="17.25" thickBot="1" x14ac:dyDescent="0.35">
      <c r="A26" s="4"/>
      <c r="B26" s="194" t="s">
        <v>349</v>
      </c>
      <c r="C26" s="195" t="s">
        <v>323</v>
      </c>
      <c r="D26" s="196">
        <v>147</v>
      </c>
      <c r="E26" s="197">
        <v>305</v>
      </c>
      <c r="F26" s="197" t="s">
        <v>309</v>
      </c>
      <c r="G26" s="196">
        <v>147</v>
      </c>
      <c r="H26" s="197">
        <v>158</v>
      </c>
      <c r="I26" s="197" t="s">
        <v>309</v>
      </c>
    </row>
    <row r="27" spans="1:9" s="193" customFormat="1" ht="17.25" thickBot="1" x14ac:dyDescent="0.35">
      <c r="A27" s="4"/>
      <c r="B27" s="194" t="s">
        <v>350</v>
      </c>
      <c r="C27" s="195" t="s">
        <v>324</v>
      </c>
      <c r="D27" s="196">
        <v>348</v>
      </c>
      <c r="E27" s="197">
        <v>707</v>
      </c>
      <c r="F27" s="197" t="s">
        <v>309</v>
      </c>
      <c r="G27" s="196">
        <v>348</v>
      </c>
      <c r="H27" s="197">
        <v>359</v>
      </c>
      <c r="I27" s="197" t="s">
        <v>309</v>
      </c>
    </row>
    <row r="28" spans="1:9" s="193" customFormat="1" ht="17.25" thickBot="1" x14ac:dyDescent="0.35">
      <c r="A28" s="4"/>
      <c r="B28" s="194" t="s">
        <v>351</v>
      </c>
      <c r="C28" s="195" t="s">
        <v>325</v>
      </c>
      <c r="D28" s="196">
        <v>1453</v>
      </c>
      <c r="E28" s="197">
        <v>2973</v>
      </c>
      <c r="F28" s="197" t="s">
        <v>309</v>
      </c>
      <c r="G28" s="196">
        <v>1453</v>
      </c>
      <c r="H28" s="197">
        <v>1520</v>
      </c>
      <c r="I28" s="197" t="s">
        <v>309</v>
      </c>
    </row>
    <row r="29" spans="1:9" s="193" customFormat="1" ht="17.25" thickBot="1" x14ac:dyDescent="0.35">
      <c r="A29" s="4"/>
      <c r="B29" s="194" t="s">
        <v>352</v>
      </c>
      <c r="C29" s="195" t="s">
        <v>326</v>
      </c>
      <c r="D29" s="196">
        <v>98</v>
      </c>
      <c r="E29" s="197">
        <v>202</v>
      </c>
      <c r="F29" s="197" t="s">
        <v>309</v>
      </c>
      <c r="G29" s="196">
        <v>98</v>
      </c>
      <c r="H29" s="197">
        <v>104</v>
      </c>
      <c r="I29" s="197" t="s">
        <v>309</v>
      </c>
    </row>
    <row r="30" spans="1:9" s="217" customFormat="1" x14ac:dyDescent="0.3">
      <c r="A30" s="4"/>
      <c r="B30" s="215" t="s">
        <v>353</v>
      </c>
      <c r="C30" s="199"/>
      <c r="D30" s="216">
        <v>2814</v>
      </c>
      <c r="E30" s="201">
        <v>5807</v>
      </c>
      <c r="F30" s="201" t="s">
        <v>309</v>
      </c>
      <c r="G30" s="216">
        <v>2814</v>
      </c>
      <c r="H30" s="201">
        <v>2993</v>
      </c>
      <c r="I30" s="201" t="s">
        <v>309</v>
      </c>
    </row>
    <row r="31" spans="1:9" ht="18" x14ac:dyDescent="0.3">
      <c r="B31" s="189" t="s">
        <v>327</v>
      </c>
    </row>
    <row r="32" spans="1:9" ht="18" x14ac:dyDescent="0.3">
      <c r="B32" s="189" t="s">
        <v>328</v>
      </c>
    </row>
    <row r="33" spans="2:2" ht="18" x14ac:dyDescent="0.3">
      <c r="B33" s="189" t="s">
        <v>329</v>
      </c>
    </row>
    <row r="34" spans="2:2" x14ac:dyDescent="0.3">
      <c r="B34" s="189" t="s">
        <v>354</v>
      </c>
    </row>
    <row r="35" spans="2:2" x14ac:dyDescent="0.3">
      <c r="B35" t="s">
        <v>298</v>
      </c>
    </row>
  </sheetData>
  <mergeCells count="9">
    <mergeCell ref="B6:I6"/>
    <mergeCell ref="B12:I12"/>
    <mergeCell ref="B1:I1"/>
    <mergeCell ref="H2:I2"/>
    <mergeCell ref="B3:I3"/>
    <mergeCell ref="B4:B5"/>
    <mergeCell ref="C4:C5"/>
    <mergeCell ref="D4:F4"/>
    <mergeCell ref="G4:I4"/>
  </mergeCells>
  <hyperlinks>
    <hyperlink ref="A1" location="Index!A1" display="&lt;&lt;"/>
  </hyperlinks>
  <pageMargins left="0.70866141732283472" right="0.70866141732283472" top="0.74803149606299213" bottom="0.74803149606299213" header="0.31496062992125984" footer="0.31496062992125984"/>
  <pageSetup paperSize="9" scale="74"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5"/>
  <sheetViews>
    <sheetView showGridLines="0" zoomScaleNormal="100" workbookViewId="0"/>
  </sheetViews>
  <sheetFormatPr baseColWidth="10" defaultColWidth="11.42578125" defaultRowHeight="16.5" x14ac:dyDescent="0.3"/>
  <cols>
    <col min="1" max="1" width="3" style="4" bestFit="1" customWidth="1"/>
    <col min="2" max="2" width="47.7109375" style="188" customWidth="1"/>
    <col min="3" max="3" width="11.42578125" style="188"/>
    <col min="4" max="4" width="13.7109375" style="218" customWidth="1"/>
    <col min="5" max="7" width="13.7109375" style="219" customWidth="1"/>
    <col min="8" max="8" width="11.28515625" style="219" customWidth="1"/>
    <col min="9" max="9" width="13.7109375" style="218" customWidth="1"/>
    <col min="10" max="16384" width="11.42578125" style="188"/>
  </cols>
  <sheetData>
    <row r="1" spans="1:9" ht="60.75" customHeight="1" x14ac:dyDescent="0.25">
      <c r="A1" s="226" t="s">
        <v>384</v>
      </c>
      <c r="B1" s="319" t="s">
        <v>330</v>
      </c>
      <c r="C1" s="319"/>
      <c r="D1" s="319"/>
      <c r="E1" s="319"/>
      <c r="F1" s="319"/>
      <c r="G1" s="319"/>
      <c r="H1" s="319"/>
      <c r="I1" s="319"/>
    </row>
    <row r="2" spans="1:9" x14ac:dyDescent="0.3">
      <c r="A2" s="1"/>
      <c r="D2" s="188"/>
      <c r="E2" s="188"/>
      <c r="F2" s="188"/>
      <c r="G2" s="188"/>
      <c r="H2" s="320"/>
      <c r="I2" s="321"/>
    </row>
    <row r="3" spans="1:9" ht="30" customHeight="1" x14ac:dyDescent="0.3">
      <c r="A3" s="1"/>
      <c r="B3" s="322" t="s">
        <v>360</v>
      </c>
      <c r="C3" s="322"/>
      <c r="D3" s="322"/>
      <c r="E3" s="322"/>
      <c r="F3" s="322"/>
      <c r="G3" s="322"/>
      <c r="H3" s="322"/>
      <c r="I3" s="322"/>
    </row>
    <row r="4" spans="1:9" ht="22.5" customHeight="1" x14ac:dyDescent="0.3">
      <c r="B4" s="323" t="s">
        <v>332</v>
      </c>
      <c r="C4" s="325" t="s">
        <v>0</v>
      </c>
      <c r="D4" s="327" t="s">
        <v>334</v>
      </c>
      <c r="E4" s="328"/>
      <c r="F4" s="328"/>
      <c r="G4" s="327" t="s">
        <v>333</v>
      </c>
      <c r="H4" s="328"/>
      <c r="I4" s="329"/>
    </row>
    <row r="5" spans="1:9" x14ac:dyDescent="0.3">
      <c r="B5" s="324"/>
      <c r="C5" s="326"/>
      <c r="D5" s="190" t="s">
        <v>287</v>
      </c>
      <c r="E5" s="191" t="s">
        <v>288</v>
      </c>
      <c r="F5" s="192" t="s">
        <v>335</v>
      </c>
      <c r="G5" s="190" t="s">
        <v>287</v>
      </c>
      <c r="H5" s="191" t="s">
        <v>288</v>
      </c>
      <c r="I5" s="192" t="s">
        <v>335</v>
      </c>
    </row>
    <row r="6" spans="1:9" s="193" customFormat="1" ht="18" customHeight="1" x14ac:dyDescent="0.3">
      <c r="A6" s="4"/>
      <c r="B6" s="315" t="s">
        <v>336</v>
      </c>
      <c r="C6" s="316"/>
      <c r="D6" s="316"/>
      <c r="E6" s="316"/>
      <c r="F6" s="316"/>
      <c r="G6" s="316"/>
      <c r="H6" s="316"/>
      <c r="I6" s="317"/>
    </row>
    <row r="7" spans="1:9" s="193" customFormat="1" ht="17.25" thickBot="1" x14ac:dyDescent="0.35">
      <c r="A7" s="4"/>
      <c r="B7" s="194" t="s">
        <v>291</v>
      </c>
      <c r="C7" s="195" t="s">
        <v>308</v>
      </c>
      <c r="D7" s="196"/>
      <c r="E7" s="197"/>
      <c r="F7" s="196"/>
      <c r="G7" s="197"/>
      <c r="H7" s="196"/>
      <c r="I7" s="197"/>
    </row>
    <row r="8" spans="1:9" s="193" customFormat="1" ht="17.25" thickBot="1" x14ac:dyDescent="0.35">
      <c r="A8" s="4"/>
      <c r="B8" s="194" t="s">
        <v>292</v>
      </c>
      <c r="C8" s="195" t="s">
        <v>310</v>
      </c>
      <c r="D8" s="196"/>
      <c r="E8" s="197"/>
      <c r="F8" s="196"/>
      <c r="G8" s="197"/>
      <c r="H8" s="196"/>
      <c r="I8" s="197"/>
    </row>
    <row r="9" spans="1:9" s="193" customFormat="1" ht="17.25" thickBot="1" x14ac:dyDescent="0.35">
      <c r="A9" s="4"/>
      <c r="B9" s="194" t="s">
        <v>293</v>
      </c>
      <c r="C9" s="195" t="s">
        <v>311</v>
      </c>
      <c r="D9" s="196"/>
      <c r="E9" s="197"/>
      <c r="F9" s="196"/>
      <c r="G9" s="197"/>
      <c r="H9" s="196"/>
      <c r="I9" s="197"/>
    </row>
    <row r="10" spans="1:9" s="193" customFormat="1" ht="17.25" thickBot="1" x14ac:dyDescent="0.35">
      <c r="A10" s="4"/>
      <c r="B10" s="194" t="s">
        <v>337</v>
      </c>
      <c r="C10" s="195" t="s">
        <v>312</v>
      </c>
      <c r="D10" s="196"/>
      <c r="E10" s="197"/>
      <c r="F10" s="196"/>
      <c r="G10" s="197"/>
      <c r="H10" s="196"/>
      <c r="I10" s="197"/>
    </row>
    <row r="11" spans="1:9" s="193" customFormat="1" x14ac:dyDescent="0.3">
      <c r="A11" s="4"/>
      <c r="B11" s="198" t="s">
        <v>338</v>
      </c>
      <c r="C11" s="199" t="s">
        <v>313</v>
      </c>
      <c r="D11" s="200">
        <v>1843</v>
      </c>
      <c r="E11" s="201">
        <v>-6593</v>
      </c>
      <c r="F11" s="200">
        <v>-5863</v>
      </c>
      <c r="G11" s="201">
        <v>1843</v>
      </c>
      <c r="H11" s="200">
        <v>-8436</v>
      </c>
      <c r="I11" s="201">
        <v>730</v>
      </c>
    </row>
    <row r="12" spans="1:9" s="193" customFormat="1" x14ac:dyDescent="0.3">
      <c r="A12" s="4"/>
      <c r="B12" s="318" t="s">
        <v>361</v>
      </c>
      <c r="C12" s="318"/>
      <c r="D12" s="318"/>
      <c r="E12" s="318"/>
      <c r="F12" s="318"/>
      <c r="G12" s="318"/>
      <c r="H12" s="318"/>
      <c r="I12" s="318"/>
    </row>
    <row r="13" spans="1:9" s="193" customFormat="1" x14ac:dyDescent="0.3">
      <c r="A13" s="4"/>
      <c r="B13" s="202" t="s">
        <v>296</v>
      </c>
      <c r="C13" s="203" t="s">
        <v>314</v>
      </c>
      <c r="D13" s="204">
        <f t="shared" ref="D13:I13" si="0">SUM(D15:D20)</f>
        <v>37374</v>
      </c>
      <c r="E13" s="204">
        <f t="shared" si="0"/>
        <v>73201</v>
      </c>
      <c r="F13" s="204">
        <f t="shared" si="0"/>
        <v>85826</v>
      </c>
      <c r="G13" s="204">
        <f t="shared" si="0"/>
        <v>37374</v>
      </c>
      <c r="H13" s="204">
        <f t="shared" si="0"/>
        <v>35827</v>
      </c>
      <c r="I13" s="204">
        <f t="shared" si="0"/>
        <v>12625</v>
      </c>
    </row>
    <row r="14" spans="1:9" s="193" customFormat="1" ht="17.25" thickBot="1" x14ac:dyDescent="0.35">
      <c r="A14" s="4"/>
      <c r="B14" s="194" t="s">
        <v>339</v>
      </c>
      <c r="C14" s="205"/>
      <c r="D14" s="206"/>
      <c r="E14" s="207"/>
      <c r="F14" s="206"/>
      <c r="G14" s="207"/>
      <c r="H14" s="206"/>
      <c r="I14" s="206"/>
    </row>
    <row r="15" spans="1:9" s="193" customFormat="1" ht="17.25" thickBot="1" x14ac:dyDescent="0.35">
      <c r="A15" s="4"/>
      <c r="B15" s="194" t="s">
        <v>340</v>
      </c>
      <c r="C15" s="195" t="s">
        <v>315</v>
      </c>
      <c r="D15" s="197">
        <v>0</v>
      </c>
      <c r="E15" s="200">
        <v>0</v>
      </c>
      <c r="F15" s="197">
        <v>0</v>
      </c>
      <c r="G15" s="200">
        <v>0</v>
      </c>
      <c r="H15" s="197">
        <v>0</v>
      </c>
      <c r="I15" s="197">
        <v>0</v>
      </c>
    </row>
    <row r="16" spans="1:9" s="193" customFormat="1" ht="17.25" thickBot="1" x14ac:dyDescent="0.35">
      <c r="A16" s="4"/>
      <c r="B16" s="194" t="s">
        <v>341</v>
      </c>
      <c r="C16" s="195" t="s">
        <v>316</v>
      </c>
      <c r="D16" s="197">
        <v>0</v>
      </c>
      <c r="E16" s="200">
        <v>0</v>
      </c>
      <c r="F16" s="197">
        <v>0</v>
      </c>
      <c r="G16" s="200">
        <v>0</v>
      </c>
      <c r="H16" s="197">
        <v>0</v>
      </c>
      <c r="I16" s="197">
        <v>0</v>
      </c>
    </row>
    <row r="17" spans="1:9" s="193" customFormat="1" ht="17.25" thickBot="1" x14ac:dyDescent="0.35">
      <c r="A17" s="4"/>
      <c r="B17" s="194" t="s">
        <v>342</v>
      </c>
      <c r="C17" s="195" t="s">
        <v>317</v>
      </c>
      <c r="D17" s="197">
        <v>0</v>
      </c>
      <c r="E17" s="200">
        <v>0</v>
      </c>
      <c r="F17" s="197">
        <v>0</v>
      </c>
      <c r="G17" s="200">
        <v>0</v>
      </c>
      <c r="H17" s="197">
        <v>0</v>
      </c>
      <c r="I17" s="197">
        <v>0</v>
      </c>
    </row>
    <row r="18" spans="1:9" s="193" customFormat="1" ht="17.25" thickBot="1" x14ac:dyDescent="0.35">
      <c r="A18" s="4"/>
      <c r="B18" s="194" t="s">
        <v>343</v>
      </c>
      <c r="C18" s="195" t="s">
        <v>318</v>
      </c>
      <c r="D18" s="197">
        <v>30845</v>
      </c>
      <c r="E18" s="208">
        <v>62025</v>
      </c>
      <c r="F18" s="197">
        <v>72473</v>
      </c>
      <c r="G18" s="197">
        <v>30845</v>
      </c>
      <c r="H18" s="197">
        <v>31180</v>
      </c>
      <c r="I18" s="197">
        <v>10448</v>
      </c>
    </row>
    <row r="19" spans="1:9" s="193" customFormat="1" ht="17.25" thickBot="1" x14ac:dyDescent="0.35">
      <c r="A19" s="4"/>
      <c r="B19" s="194" t="s">
        <v>344</v>
      </c>
      <c r="C19" s="195" t="s">
        <v>319</v>
      </c>
      <c r="D19" s="197">
        <v>377</v>
      </c>
      <c r="E19" s="208">
        <v>695</v>
      </c>
      <c r="F19" s="197">
        <v>788</v>
      </c>
      <c r="G19" s="197">
        <v>377</v>
      </c>
      <c r="H19" s="197">
        <v>318</v>
      </c>
      <c r="I19" s="197">
        <v>93</v>
      </c>
    </row>
    <row r="20" spans="1:9" s="193" customFormat="1" x14ac:dyDescent="0.3">
      <c r="A20" s="4"/>
      <c r="B20" s="198" t="s">
        <v>345</v>
      </c>
      <c r="C20" s="209"/>
      <c r="D20" s="201">
        <v>6152</v>
      </c>
      <c r="E20" s="210">
        <v>10481</v>
      </c>
      <c r="F20" s="201">
        <v>12565</v>
      </c>
      <c r="G20" s="201">
        <v>6152</v>
      </c>
      <c r="H20" s="201">
        <v>4329</v>
      </c>
      <c r="I20" s="201">
        <v>2084</v>
      </c>
    </row>
    <row r="21" spans="1:9" s="193" customFormat="1" x14ac:dyDescent="0.3">
      <c r="A21" s="4"/>
      <c r="B21" s="202" t="s">
        <v>297</v>
      </c>
      <c r="C21" s="211" t="s">
        <v>1</v>
      </c>
      <c r="D21" s="204">
        <f>SUM(D22:D30)</f>
        <v>35531</v>
      </c>
      <c r="E21" s="204">
        <f t="shared" ref="E21:I21" si="1">SUM(E22:E30)</f>
        <v>79794</v>
      </c>
      <c r="F21" s="204">
        <f t="shared" si="1"/>
        <v>91689</v>
      </c>
      <c r="G21" s="204">
        <f t="shared" si="1"/>
        <v>35531</v>
      </c>
      <c r="H21" s="204">
        <f t="shared" si="1"/>
        <v>44263</v>
      </c>
      <c r="I21" s="204">
        <f t="shared" si="1"/>
        <v>11895</v>
      </c>
    </row>
    <row r="22" spans="1:9" s="193" customFormat="1" ht="17.25" thickBot="1" x14ac:dyDescent="0.35">
      <c r="A22" s="4"/>
      <c r="B22" s="212" t="s">
        <v>339</v>
      </c>
      <c r="C22" s="205"/>
      <c r="D22" s="213"/>
      <c r="E22" s="214"/>
      <c r="F22" s="214"/>
      <c r="G22" s="213"/>
      <c r="H22" s="214"/>
      <c r="I22" s="214"/>
    </row>
    <row r="23" spans="1:9" s="193" customFormat="1" ht="17.25" thickBot="1" x14ac:dyDescent="0.35">
      <c r="A23" s="4"/>
      <c r="B23" s="194" t="s">
        <v>346</v>
      </c>
      <c r="C23" s="195" t="s">
        <v>320</v>
      </c>
      <c r="D23" s="196">
        <v>548</v>
      </c>
      <c r="E23" s="197">
        <v>1268</v>
      </c>
      <c r="F23" s="197">
        <v>1466</v>
      </c>
      <c r="G23" s="196">
        <v>548</v>
      </c>
      <c r="H23" s="197">
        <v>720</v>
      </c>
      <c r="I23" s="197">
        <v>198</v>
      </c>
    </row>
    <row r="24" spans="1:9" s="193" customFormat="1" ht="17.25" thickBot="1" x14ac:dyDescent="0.35">
      <c r="A24" s="4"/>
      <c r="B24" s="194" t="s">
        <v>347</v>
      </c>
      <c r="C24" s="195" t="s">
        <v>321</v>
      </c>
      <c r="D24" s="196">
        <v>257</v>
      </c>
      <c r="E24" s="197">
        <v>515</v>
      </c>
      <c r="F24" s="197">
        <v>603</v>
      </c>
      <c r="G24" s="196">
        <v>257</v>
      </c>
      <c r="H24" s="197">
        <v>258</v>
      </c>
      <c r="I24" s="197">
        <v>88</v>
      </c>
    </row>
    <row r="25" spans="1:9" s="193" customFormat="1" ht="30" thickBot="1" x14ac:dyDescent="0.35">
      <c r="A25" s="4"/>
      <c r="B25" s="194" t="s">
        <v>348</v>
      </c>
      <c r="C25" s="195" t="s">
        <v>322</v>
      </c>
      <c r="D25" s="196">
        <v>33939</v>
      </c>
      <c r="E25" s="197">
        <v>76194</v>
      </c>
      <c r="F25" s="197">
        <v>87474</v>
      </c>
      <c r="G25" s="196">
        <v>33939</v>
      </c>
      <c r="H25" s="197">
        <v>42255</v>
      </c>
      <c r="I25" s="197">
        <v>11280</v>
      </c>
    </row>
    <row r="26" spans="1:9" s="193" customFormat="1" ht="17.25" thickBot="1" x14ac:dyDescent="0.35">
      <c r="A26" s="4"/>
      <c r="B26" s="194" t="s">
        <v>349</v>
      </c>
      <c r="C26" s="195" t="s">
        <v>323</v>
      </c>
      <c r="D26" s="196">
        <v>0</v>
      </c>
      <c r="E26" s="197">
        <v>0</v>
      </c>
      <c r="F26" s="197">
        <v>0</v>
      </c>
      <c r="G26" s="196">
        <v>0</v>
      </c>
      <c r="H26" s="197">
        <v>0</v>
      </c>
      <c r="I26" s="197">
        <v>0</v>
      </c>
    </row>
    <row r="27" spans="1:9" s="193" customFormat="1" ht="17.25" thickBot="1" x14ac:dyDescent="0.35">
      <c r="A27" s="4"/>
      <c r="B27" s="194" t="s">
        <v>350</v>
      </c>
      <c r="C27" s="195" t="s">
        <v>324</v>
      </c>
      <c r="D27" s="196">
        <v>415</v>
      </c>
      <c r="E27" s="197">
        <v>862</v>
      </c>
      <c r="F27" s="197">
        <v>1054</v>
      </c>
      <c r="G27" s="196">
        <v>415</v>
      </c>
      <c r="H27" s="197">
        <v>447</v>
      </c>
      <c r="I27" s="197">
        <v>192</v>
      </c>
    </row>
    <row r="28" spans="1:9" s="193" customFormat="1" ht="17.25" thickBot="1" x14ac:dyDescent="0.35">
      <c r="A28" s="4"/>
      <c r="B28" s="194" t="s">
        <v>351</v>
      </c>
      <c r="C28" s="195" t="s">
        <v>325</v>
      </c>
      <c r="D28" s="196">
        <v>35</v>
      </c>
      <c r="E28" s="197">
        <v>76</v>
      </c>
      <c r="F28" s="197">
        <v>88</v>
      </c>
      <c r="G28" s="196">
        <v>35</v>
      </c>
      <c r="H28" s="197">
        <v>41</v>
      </c>
      <c r="I28" s="197">
        <v>12</v>
      </c>
    </row>
    <row r="29" spans="1:9" s="193" customFormat="1" ht="17.25" thickBot="1" x14ac:dyDescent="0.35">
      <c r="A29" s="4"/>
      <c r="B29" s="194" t="s">
        <v>352</v>
      </c>
      <c r="C29" s="195" t="s">
        <v>326</v>
      </c>
      <c r="D29" s="196">
        <v>0</v>
      </c>
      <c r="E29" s="197">
        <v>0</v>
      </c>
      <c r="F29" s="197">
        <v>0</v>
      </c>
      <c r="G29" s="196">
        <v>0</v>
      </c>
      <c r="H29" s="197">
        <v>0</v>
      </c>
      <c r="I29" s="197">
        <v>0</v>
      </c>
    </row>
    <row r="30" spans="1:9" s="217" customFormat="1" x14ac:dyDescent="0.3">
      <c r="A30" s="4"/>
      <c r="B30" s="215" t="s">
        <v>353</v>
      </c>
      <c r="C30" s="199"/>
      <c r="D30" s="216">
        <v>337</v>
      </c>
      <c r="E30" s="201">
        <v>879</v>
      </c>
      <c r="F30" s="201">
        <v>1004</v>
      </c>
      <c r="G30" s="216">
        <v>337</v>
      </c>
      <c r="H30" s="201">
        <v>542</v>
      </c>
      <c r="I30" s="201">
        <v>125</v>
      </c>
    </row>
    <row r="31" spans="1:9" ht="18" x14ac:dyDescent="0.3">
      <c r="B31" s="189" t="s">
        <v>327</v>
      </c>
    </row>
    <row r="32" spans="1:9" ht="18" x14ac:dyDescent="0.3">
      <c r="B32" s="189" t="s">
        <v>328</v>
      </c>
    </row>
    <row r="33" spans="2:2" ht="18" x14ac:dyDescent="0.3">
      <c r="B33" s="189" t="s">
        <v>329</v>
      </c>
    </row>
    <row r="34" spans="2:2" x14ac:dyDescent="0.3">
      <c r="B34" s="189" t="s">
        <v>354</v>
      </c>
    </row>
    <row r="35" spans="2:2" x14ac:dyDescent="0.3">
      <c r="B35" t="s">
        <v>298</v>
      </c>
    </row>
  </sheetData>
  <mergeCells count="9">
    <mergeCell ref="B6:I6"/>
    <mergeCell ref="B12:I12"/>
    <mergeCell ref="B1:I1"/>
    <mergeCell ref="H2:I2"/>
    <mergeCell ref="B3:I3"/>
    <mergeCell ref="B4:B5"/>
    <mergeCell ref="C4:C5"/>
    <mergeCell ref="D4:F4"/>
    <mergeCell ref="G4:I4"/>
  </mergeCells>
  <hyperlinks>
    <hyperlink ref="A1" location="Index!A1" display="&lt;&lt;"/>
  </hyperlinks>
  <pageMargins left="0.70866141732283472" right="0.70866141732283472" top="0.74803149606299213" bottom="0.74803149606299213" header="0.31496062992125984" footer="0.31496062992125984"/>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47"/>
  <sheetViews>
    <sheetView showGridLines="0" zoomScaleNormal="100" workbookViewId="0"/>
  </sheetViews>
  <sheetFormatPr baseColWidth="10" defaultRowHeight="18" x14ac:dyDescent="0.3"/>
  <cols>
    <col min="1" max="1" width="3" style="4" bestFit="1" customWidth="1"/>
    <col min="2" max="2" width="78.28515625" style="5" customWidth="1"/>
    <col min="3" max="8" width="16.7109375" style="5" customWidth="1"/>
    <col min="9" max="257" width="11.42578125" style="5"/>
    <col min="258" max="258" width="78.28515625" style="5" customWidth="1"/>
    <col min="259" max="264" width="16.7109375" style="5" customWidth="1"/>
    <col min="265" max="513" width="11.42578125" style="5"/>
    <col min="514" max="514" width="78.28515625" style="5" customWidth="1"/>
    <col min="515" max="520" width="16.7109375" style="5" customWidth="1"/>
    <col min="521" max="769" width="11.42578125" style="5"/>
    <col min="770" max="770" width="78.28515625" style="5" customWidth="1"/>
    <col min="771" max="776" width="16.7109375" style="5" customWidth="1"/>
    <col min="777" max="1025" width="11.42578125" style="5"/>
    <col min="1026" max="1026" width="78.28515625" style="5" customWidth="1"/>
    <col min="1027" max="1032" width="16.7109375" style="5" customWidth="1"/>
    <col min="1033" max="1281" width="11.42578125" style="5"/>
    <col min="1282" max="1282" width="78.28515625" style="5" customWidth="1"/>
    <col min="1283" max="1288" width="16.7109375" style="5" customWidth="1"/>
    <col min="1289" max="1537" width="11.42578125" style="5"/>
    <col min="1538" max="1538" width="78.28515625" style="5" customWidth="1"/>
    <col min="1539" max="1544" width="16.7109375" style="5" customWidth="1"/>
    <col min="1545" max="1793" width="11.42578125" style="5"/>
    <col min="1794" max="1794" width="78.28515625" style="5" customWidth="1"/>
    <col min="1795" max="1800" width="16.7109375" style="5" customWidth="1"/>
    <col min="1801" max="2049" width="11.42578125" style="5"/>
    <col min="2050" max="2050" width="78.28515625" style="5" customWidth="1"/>
    <col min="2051" max="2056" width="16.7109375" style="5" customWidth="1"/>
    <col min="2057" max="2305" width="11.42578125" style="5"/>
    <col min="2306" max="2306" width="78.28515625" style="5" customWidth="1"/>
    <col min="2307" max="2312" width="16.7109375" style="5" customWidth="1"/>
    <col min="2313" max="2561" width="11.42578125" style="5"/>
    <col min="2562" max="2562" width="78.28515625" style="5" customWidth="1"/>
    <col min="2563" max="2568" width="16.7109375" style="5" customWidth="1"/>
    <col min="2569" max="2817" width="11.42578125" style="5"/>
    <col min="2818" max="2818" width="78.28515625" style="5" customWidth="1"/>
    <col min="2819" max="2824" width="16.7109375" style="5" customWidth="1"/>
    <col min="2825" max="3073" width="11.42578125" style="5"/>
    <col min="3074" max="3074" width="78.28515625" style="5" customWidth="1"/>
    <col min="3075" max="3080" width="16.7109375" style="5" customWidth="1"/>
    <col min="3081" max="3329" width="11.42578125" style="5"/>
    <col min="3330" max="3330" width="78.28515625" style="5" customWidth="1"/>
    <col min="3331" max="3336" width="16.7109375" style="5" customWidth="1"/>
    <col min="3337" max="3585" width="11.42578125" style="5"/>
    <col min="3586" max="3586" width="78.28515625" style="5" customWidth="1"/>
    <col min="3587" max="3592" width="16.7109375" style="5" customWidth="1"/>
    <col min="3593" max="3841" width="11.42578125" style="5"/>
    <col min="3842" max="3842" width="78.28515625" style="5" customWidth="1"/>
    <col min="3843" max="3848" width="16.7109375" style="5" customWidth="1"/>
    <col min="3849" max="4097" width="11.42578125" style="5"/>
    <col min="4098" max="4098" width="78.28515625" style="5" customWidth="1"/>
    <col min="4099" max="4104" width="16.7109375" style="5" customWidth="1"/>
    <col min="4105" max="4353" width="11.42578125" style="5"/>
    <col min="4354" max="4354" width="78.28515625" style="5" customWidth="1"/>
    <col min="4355" max="4360" width="16.7109375" style="5" customWidth="1"/>
    <col min="4361" max="4609" width="11.42578125" style="5"/>
    <col min="4610" max="4610" width="78.28515625" style="5" customWidth="1"/>
    <col min="4611" max="4616" width="16.7109375" style="5" customWidth="1"/>
    <col min="4617" max="4865" width="11.42578125" style="5"/>
    <col min="4866" max="4866" width="78.28515625" style="5" customWidth="1"/>
    <col min="4867" max="4872" width="16.7109375" style="5" customWidth="1"/>
    <col min="4873" max="5121" width="11.42578125" style="5"/>
    <col min="5122" max="5122" width="78.28515625" style="5" customWidth="1"/>
    <col min="5123" max="5128" width="16.7109375" style="5" customWidth="1"/>
    <col min="5129" max="5377" width="11.42578125" style="5"/>
    <col min="5378" max="5378" width="78.28515625" style="5" customWidth="1"/>
    <col min="5379" max="5384" width="16.7109375" style="5" customWidth="1"/>
    <col min="5385" max="5633" width="11.42578125" style="5"/>
    <col min="5634" max="5634" width="78.28515625" style="5" customWidth="1"/>
    <col min="5635" max="5640" width="16.7109375" style="5" customWidth="1"/>
    <col min="5641" max="5889" width="11.42578125" style="5"/>
    <col min="5890" max="5890" width="78.28515625" style="5" customWidth="1"/>
    <col min="5891" max="5896" width="16.7109375" style="5" customWidth="1"/>
    <col min="5897" max="6145" width="11.42578125" style="5"/>
    <col min="6146" max="6146" width="78.28515625" style="5" customWidth="1"/>
    <col min="6147" max="6152" width="16.7109375" style="5" customWidth="1"/>
    <col min="6153" max="6401" width="11.42578125" style="5"/>
    <col min="6402" max="6402" width="78.28515625" style="5" customWidth="1"/>
    <col min="6403" max="6408" width="16.7109375" style="5" customWidth="1"/>
    <col min="6409" max="6657" width="11.42578125" style="5"/>
    <col min="6658" max="6658" width="78.28515625" style="5" customWidth="1"/>
    <col min="6659" max="6664" width="16.7109375" style="5" customWidth="1"/>
    <col min="6665" max="6913" width="11.42578125" style="5"/>
    <col min="6914" max="6914" width="78.28515625" style="5" customWidth="1"/>
    <col min="6915" max="6920" width="16.7109375" style="5" customWidth="1"/>
    <col min="6921" max="7169" width="11.42578125" style="5"/>
    <col min="7170" max="7170" width="78.28515625" style="5" customWidth="1"/>
    <col min="7171" max="7176" width="16.7109375" style="5" customWidth="1"/>
    <col min="7177" max="7425" width="11.42578125" style="5"/>
    <col min="7426" max="7426" width="78.28515625" style="5" customWidth="1"/>
    <col min="7427" max="7432" width="16.7109375" style="5" customWidth="1"/>
    <col min="7433" max="7681" width="11.42578125" style="5"/>
    <col min="7682" max="7682" width="78.28515625" style="5" customWidth="1"/>
    <col min="7683" max="7688" width="16.7109375" style="5" customWidth="1"/>
    <col min="7689" max="7937" width="11.42578125" style="5"/>
    <col min="7938" max="7938" width="78.28515625" style="5" customWidth="1"/>
    <col min="7939" max="7944" width="16.7109375" style="5" customWidth="1"/>
    <col min="7945" max="8193" width="11.42578125" style="5"/>
    <col min="8194" max="8194" width="78.28515625" style="5" customWidth="1"/>
    <col min="8195" max="8200" width="16.7109375" style="5" customWidth="1"/>
    <col min="8201" max="8449" width="11.42578125" style="5"/>
    <col min="8450" max="8450" width="78.28515625" style="5" customWidth="1"/>
    <col min="8451" max="8456" width="16.7109375" style="5" customWidth="1"/>
    <col min="8457" max="8705" width="11.42578125" style="5"/>
    <col min="8706" max="8706" width="78.28515625" style="5" customWidth="1"/>
    <col min="8707" max="8712" width="16.7109375" style="5" customWidth="1"/>
    <col min="8713" max="8961" width="11.42578125" style="5"/>
    <col min="8962" max="8962" width="78.28515625" style="5" customWidth="1"/>
    <col min="8963" max="8968" width="16.7109375" style="5" customWidth="1"/>
    <col min="8969" max="9217" width="11.42578125" style="5"/>
    <col min="9218" max="9218" width="78.28515625" style="5" customWidth="1"/>
    <col min="9219" max="9224" width="16.7109375" style="5" customWidth="1"/>
    <col min="9225" max="9473" width="11.42578125" style="5"/>
    <col min="9474" max="9474" width="78.28515625" style="5" customWidth="1"/>
    <col min="9475" max="9480" width="16.7109375" style="5" customWidth="1"/>
    <col min="9481" max="9729" width="11.42578125" style="5"/>
    <col min="9730" max="9730" width="78.28515625" style="5" customWidth="1"/>
    <col min="9731" max="9736" width="16.7109375" style="5" customWidth="1"/>
    <col min="9737" max="9985" width="11.42578125" style="5"/>
    <col min="9986" max="9986" width="78.28515625" style="5" customWidth="1"/>
    <col min="9987" max="9992" width="16.7109375" style="5" customWidth="1"/>
    <col min="9993" max="10241" width="11.42578125" style="5"/>
    <col min="10242" max="10242" width="78.28515625" style="5" customWidth="1"/>
    <col min="10243" max="10248" width="16.7109375" style="5" customWidth="1"/>
    <col min="10249" max="10497" width="11.42578125" style="5"/>
    <col min="10498" max="10498" width="78.28515625" style="5" customWidth="1"/>
    <col min="10499" max="10504" width="16.7109375" style="5" customWidth="1"/>
    <col min="10505" max="10753" width="11.42578125" style="5"/>
    <col min="10754" max="10754" width="78.28515625" style="5" customWidth="1"/>
    <col min="10755" max="10760" width="16.7109375" style="5" customWidth="1"/>
    <col min="10761" max="11009" width="11.42578125" style="5"/>
    <col min="11010" max="11010" width="78.28515625" style="5" customWidth="1"/>
    <col min="11011" max="11016" width="16.7109375" style="5" customWidth="1"/>
    <col min="11017" max="11265" width="11.42578125" style="5"/>
    <col min="11266" max="11266" width="78.28515625" style="5" customWidth="1"/>
    <col min="11267" max="11272" width="16.7109375" style="5" customWidth="1"/>
    <col min="11273" max="11521" width="11.42578125" style="5"/>
    <col min="11522" max="11522" width="78.28515625" style="5" customWidth="1"/>
    <col min="11523" max="11528" width="16.7109375" style="5" customWidth="1"/>
    <col min="11529" max="11777" width="11.42578125" style="5"/>
    <col min="11778" max="11778" width="78.28515625" style="5" customWidth="1"/>
    <col min="11779" max="11784" width="16.7109375" style="5" customWidth="1"/>
    <col min="11785" max="12033" width="11.42578125" style="5"/>
    <col min="12034" max="12034" width="78.28515625" style="5" customWidth="1"/>
    <col min="12035" max="12040" width="16.7109375" style="5" customWidth="1"/>
    <col min="12041" max="12289" width="11.42578125" style="5"/>
    <col min="12290" max="12290" width="78.28515625" style="5" customWidth="1"/>
    <col min="12291" max="12296" width="16.7109375" style="5" customWidth="1"/>
    <col min="12297" max="12545" width="11.42578125" style="5"/>
    <col min="12546" max="12546" width="78.28515625" style="5" customWidth="1"/>
    <col min="12547" max="12552" width="16.7109375" style="5" customWidth="1"/>
    <col min="12553" max="12801" width="11.42578125" style="5"/>
    <col min="12802" max="12802" width="78.28515625" style="5" customWidth="1"/>
    <col min="12803" max="12808" width="16.7109375" style="5" customWidth="1"/>
    <col min="12809" max="13057" width="11.42578125" style="5"/>
    <col min="13058" max="13058" width="78.28515625" style="5" customWidth="1"/>
    <col min="13059" max="13064" width="16.7109375" style="5" customWidth="1"/>
    <col min="13065" max="13313" width="11.42578125" style="5"/>
    <col min="13314" max="13314" width="78.28515625" style="5" customWidth="1"/>
    <col min="13315" max="13320" width="16.7109375" style="5" customWidth="1"/>
    <col min="13321" max="13569" width="11.42578125" style="5"/>
    <col min="13570" max="13570" width="78.28515625" style="5" customWidth="1"/>
    <col min="13571" max="13576" width="16.7109375" style="5" customWidth="1"/>
    <col min="13577" max="13825" width="11.42578125" style="5"/>
    <col min="13826" max="13826" width="78.28515625" style="5" customWidth="1"/>
    <col min="13827" max="13832" width="16.7109375" style="5" customWidth="1"/>
    <col min="13833" max="14081" width="11.42578125" style="5"/>
    <col min="14082" max="14082" width="78.28515625" style="5" customWidth="1"/>
    <col min="14083" max="14088" width="16.7109375" style="5" customWidth="1"/>
    <col min="14089" max="14337" width="11.42578125" style="5"/>
    <col min="14338" max="14338" width="78.28515625" style="5" customWidth="1"/>
    <col min="14339" max="14344" width="16.7109375" style="5" customWidth="1"/>
    <col min="14345" max="14593" width="11.42578125" style="5"/>
    <col min="14594" max="14594" width="78.28515625" style="5" customWidth="1"/>
    <col min="14595" max="14600" width="16.7109375" style="5" customWidth="1"/>
    <col min="14601" max="14849" width="11.42578125" style="5"/>
    <col min="14850" max="14850" width="78.28515625" style="5" customWidth="1"/>
    <col min="14851" max="14856" width="16.7109375" style="5" customWidth="1"/>
    <col min="14857" max="15105" width="11.42578125" style="5"/>
    <col min="15106" max="15106" width="78.28515625" style="5" customWidth="1"/>
    <col min="15107" max="15112" width="16.7109375" style="5" customWidth="1"/>
    <col min="15113" max="15361" width="11.42578125" style="5"/>
    <col min="15362" max="15362" width="78.28515625" style="5" customWidth="1"/>
    <col min="15363" max="15368" width="16.7109375" style="5" customWidth="1"/>
    <col min="15369" max="15617" width="11.42578125" style="5"/>
    <col min="15618" max="15618" width="78.28515625" style="5" customWidth="1"/>
    <col min="15619" max="15624" width="16.7109375" style="5" customWidth="1"/>
    <col min="15625" max="15873" width="11.42578125" style="5"/>
    <col min="15874" max="15874" width="78.28515625" style="5" customWidth="1"/>
    <col min="15875" max="15880" width="16.7109375" style="5" customWidth="1"/>
    <col min="15881" max="16129" width="11.42578125" style="5"/>
    <col min="16130" max="16130" width="78.28515625" style="5" customWidth="1"/>
    <col min="16131" max="16136" width="16.7109375" style="5" customWidth="1"/>
    <col min="16137" max="16384" width="11.42578125" style="5"/>
  </cols>
  <sheetData>
    <row r="1" spans="1:8" x14ac:dyDescent="0.25">
      <c r="A1" s="226" t="s">
        <v>384</v>
      </c>
    </row>
    <row r="2" spans="1:8" x14ac:dyDescent="0.3">
      <c r="A2" s="1"/>
      <c r="B2" s="236" t="s">
        <v>30</v>
      </c>
      <c r="C2" s="237"/>
      <c r="D2" s="237"/>
      <c r="E2" s="237"/>
      <c r="F2" s="237"/>
      <c r="G2" s="237"/>
      <c r="H2" s="237"/>
    </row>
    <row r="3" spans="1:8" ht="24.75" customHeight="1" x14ac:dyDescent="0.3">
      <c r="A3" s="1"/>
      <c r="B3" s="238" t="s">
        <v>31</v>
      </c>
      <c r="C3" s="238"/>
      <c r="D3" s="238"/>
      <c r="E3" s="238"/>
      <c r="F3" s="238"/>
      <c r="G3" s="238"/>
      <c r="H3" s="238"/>
    </row>
    <row r="4" spans="1:8" x14ac:dyDescent="0.3">
      <c r="B4" s="6"/>
      <c r="C4" s="7">
        <v>2010</v>
      </c>
      <c r="D4" s="7">
        <v>2011</v>
      </c>
      <c r="E4" s="7">
        <v>2012</v>
      </c>
      <c r="F4" s="7">
        <v>2013</v>
      </c>
      <c r="G4" s="7">
        <v>2014</v>
      </c>
      <c r="H4" s="7">
        <v>2015</v>
      </c>
    </row>
    <row r="5" spans="1:8" x14ac:dyDescent="0.3">
      <c r="B5" s="6" t="s">
        <v>37</v>
      </c>
      <c r="C5" s="8"/>
      <c r="D5" s="8"/>
      <c r="E5" s="8"/>
      <c r="F5" s="8"/>
      <c r="G5" s="8"/>
      <c r="H5" s="8"/>
    </row>
    <row r="6" spans="1:8" x14ac:dyDescent="0.3">
      <c r="B6" s="9" t="s">
        <v>32</v>
      </c>
      <c r="C6" s="10"/>
      <c r="D6" s="10"/>
      <c r="E6" s="10"/>
      <c r="F6" s="10"/>
      <c r="G6" s="10"/>
      <c r="H6" s="10"/>
    </row>
    <row r="7" spans="1:8" x14ac:dyDescent="0.3">
      <c r="B7" s="11" t="s">
        <v>38</v>
      </c>
      <c r="C7" s="12">
        <v>137713</v>
      </c>
      <c r="D7" s="12">
        <v>159527</v>
      </c>
      <c r="E7" s="12">
        <v>218179</v>
      </c>
      <c r="F7" s="12">
        <v>193152</v>
      </c>
      <c r="G7" s="12">
        <v>133626.75</v>
      </c>
      <c r="H7" s="12">
        <v>102954.976</v>
      </c>
    </row>
    <row r="8" spans="1:8" x14ac:dyDescent="0.3">
      <c r="B8" s="160" t="s">
        <v>39</v>
      </c>
      <c r="C8" s="13">
        <v>66069</v>
      </c>
      <c r="D8" s="13">
        <v>81986</v>
      </c>
      <c r="E8" s="13">
        <v>103175</v>
      </c>
      <c r="F8" s="13">
        <v>91108</v>
      </c>
      <c r="G8" s="13">
        <v>74048</v>
      </c>
      <c r="H8" s="13">
        <v>53538</v>
      </c>
    </row>
    <row r="9" spans="1:8" x14ac:dyDescent="0.3">
      <c r="B9" s="160" t="s">
        <v>33</v>
      </c>
      <c r="C9" s="13">
        <v>132311</v>
      </c>
      <c r="D9" s="13">
        <v>153646</v>
      </c>
      <c r="E9" s="13">
        <v>212742</v>
      </c>
      <c r="F9" s="13">
        <v>188277</v>
      </c>
      <c r="G9" s="13">
        <v>129584.55</v>
      </c>
      <c r="H9" s="13">
        <v>99722.975999999995</v>
      </c>
    </row>
    <row r="10" spans="1:8" x14ac:dyDescent="0.3">
      <c r="B10" s="11" t="s">
        <v>34</v>
      </c>
      <c r="C10" s="13">
        <v>59506</v>
      </c>
      <c r="D10" s="13">
        <v>64659</v>
      </c>
      <c r="E10" s="13">
        <v>105093</v>
      </c>
      <c r="F10" s="13">
        <v>95604</v>
      </c>
      <c r="G10" s="13">
        <v>55089.55</v>
      </c>
      <c r="H10" s="13">
        <v>46384.800000000003</v>
      </c>
    </row>
    <row r="11" spans="1:8" x14ac:dyDescent="0.3">
      <c r="B11" s="14" t="s">
        <v>35</v>
      </c>
      <c r="C11" s="13"/>
      <c r="D11" s="13"/>
      <c r="E11" s="13"/>
      <c r="F11" s="13"/>
      <c r="G11" s="13"/>
      <c r="H11" s="13"/>
    </row>
    <row r="12" spans="1:8" x14ac:dyDescent="0.3">
      <c r="B12" s="15" t="s">
        <v>36</v>
      </c>
      <c r="C12" s="16">
        <v>0</v>
      </c>
      <c r="D12" s="16">
        <v>0</v>
      </c>
      <c r="E12" s="16">
        <v>0</v>
      </c>
      <c r="F12" s="16">
        <v>0</v>
      </c>
      <c r="G12" s="16">
        <v>0</v>
      </c>
      <c r="H12" s="16">
        <v>0</v>
      </c>
    </row>
    <row r="13" spans="1:8" x14ac:dyDescent="0.3">
      <c r="B13" s="6" t="s">
        <v>40</v>
      </c>
      <c r="C13" s="8"/>
      <c r="D13" s="8"/>
      <c r="E13" s="8"/>
      <c r="F13" s="8"/>
      <c r="G13" s="8"/>
      <c r="H13" s="8"/>
    </row>
    <row r="14" spans="1:8" x14ac:dyDescent="0.3">
      <c r="B14" s="9" t="s">
        <v>32</v>
      </c>
      <c r="C14" s="10"/>
      <c r="D14" s="10"/>
      <c r="E14" s="10"/>
      <c r="F14" s="10"/>
      <c r="G14" s="10"/>
      <c r="H14" s="10"/>
    </row>
    <row r="15" spans="1:8" x14ac:dyDescent="0.3">
      <c r="B15" s="11" t="s">
        <v>38</v>
      </c>
      <c r="C15" s="12">
        <v>132809</v>
      </c>
      <c r="D15" s="12">
        <v>154050</v>
      </c>
      <c r="E15" s="12">
        <v>213124</v>
      </c>
      <c r="F15" s="12">
        <v>188593</v>
      </c>
      <c r="G15" s="12">
        <v>129841.75</v>
      </c>
      <c r="H15" s="12">
        <v>99794.975999999995</v>
      </c>
    </row>
    <row r="16" spans="1:8" x14ac:dyDescent="0.3">
      <c r="B16" s="160" t="s">
        <v>39</v>
      </c>
      <c r="C16" s="13">
        <v>65569</v>
      </c>
      <c r="D16" s="13">
        <v>81486</v>
      </c>
      <c r="E16" s="13">
        <v>102675</v>
      </c>
      <c r="F16" s="13">
        <v>90609</v>
      </c>
      <c r="G16" s="13">
        <v>73557</v>
      </c>
      <c r="H16" s="13">
        <v>53065</v>
      </c>
    </row>
    <row r="17" spans="2:8" x14ac:dyDescent="0.3">
      <c r="B17" s="160" t="s">
        <v>33</v>
      </c>
      <c r="C17" s="13">
        <v>132311</v>
      </c>
      <c r="D17" s="13">
        <v>153646</v>
      </c>
      <c r="E17" s="13">
        <v>212742</v>
      </c>
      <c r="F17" s="13">
        <v>188277</v>
      </c>
      <c r="G17" s="13">
        <v>129584.55</v>
      </c>
      <c r="H17" s="13">
        <v>99722.975999999995</v>
      </c>
    </row>
    <row r="18" spans="2:8" x14ac:dyDescent="0.3">
      <c r="B18" s="11" t="s">
        <v>34</v>
      </c>
      <c r="C18" s="13">
        <v>59506</v>
      </c>
      <c r="D18" s="13">
        <v>64659</v>
      </c>
      <c r="E18" s="13">
        <v>105093</v>
      </c>
      <c r="F18" s="13">
        <v>95604</v>
      </c>
      <c r="G18" s="13">
        <v>55089.55</v>
      </c>
      <c r="H18" s="13">
        <v>46384.800000000003</v>
      </c>
    </row>
    <row r="19" spans="2:8" x14ac:dyDescent="0.3">
      <c r="B19" s="14" t="s">
        <v>35</v>
      </c>
      <c r="C19" s="13"/>
      <c r="D19" s="13"/>
      <c r="E19" s="13"/>
      <c r="F19" s="13"/>
      <c r="G19" s="13"/>
      <c r="H19" s="13"/>
    </row>
    <row r="20" spans="2:8" x14ac:dyDescent="0.3">
      <c r="B20" s="15" t="s">
        <v>36</v>
      </c>
      <c r="C20" s="16">
        <v>0</v>
      </c>
      <c r="D20" s="16">
        <v>0</v>
      </c>
      <c r="E20" s="16">
        <v>0</v>
      </c>
      <c r="F20" s="16">
        <v>0</v>
      </c>
      <c r="G20" s="16">
        <v>0</v>
      </c>
      <c r="H20" s="16">
        <v>0</v>
      </c>
    </row>
    <row r="21" spans="2:8" x14ac:dyDescent="0.3">
      <c r="B21" s="6" t="s">
        <v>41</v>
      </c>
      <c r="C21" s="8"/>
      <c r="D21" s="8"/>
      <c r="E21" s="8"/>
      <c r="F21" s="8"/>
      <c r="G21" s="8"/>
      <c r="H21" s="8"/>
    </row>
    <row r="22" spans="2:8" x14ac:dyDescent="0.3">
      <c r="B22" s="9" t="s">
        <v>32</v>
      </c>
      <c r="C22" s="10"/>
      <c r="D22" s="10"/>
      <c r="E22" s="10"/>
      <c r="F22" s="10"/>
      <c r="G22" s="10"/>
      <c r="H22" s="10"/>
    </row>
    <row r="23" spans="2:8" x14ac:dyDescent="0.3">
      <c r="B23" s="11" t="s">
        <v>38</v>
      </c>
      <c r="C23" s="12">
        <v>3754</v>
      </c>
      <c r="D23" s="12">
        <v>4273</v>
      </c>
      <c r="E23" s="12">
        <v>3994</v>
      </c>
      <c r="F23" s="12">
        <v>3604</v>
      </c>
      <c r="G23" s="12">
        <v>3024</v>
      </c>
      <c r="H23" s="12">
        <v>2500</v>
      </c>
    </row>
    <row r="24" spans="2:8" x14ac:dyDescent="0.3">
      <c r="B24" s="160" t="s">
        <v>39</v>
      </c>
      <c r="C24" s="13"/>
      <c r="D24" s="13"/>
      <c r="E24" s="13"/>
      <c r="F24" s="13"/>
      <c r="G24" s="13"/>
      <c r="H24" s="13"/>
    </row>
    <row r="25" spans="2:8" x14ac:dyDescent="0.3">
      <c r="B25" s="160" t="s">
        <v>33</v>
      </c>
      <c r="C25" s="13"/>
      <c r="D25" s="13"/>
      <c r="E25" s="13"/>
      <c r="F25" s="13"/>
      <c r="G25" s="13"/>
      <c r="H25" s="13"/>
    </row>
    <row r="26" spans="2:8" x14ac:dyDescent="0.3">
      <c r="B26" s="11" t="s">
        <v>34</v>
      </c>
      <c r="C26" s="13"/>
      <c r="D26" s="13"/>
      <c r="E26" s="13"/>
      <c r="F26" s="13"/>
      <c r="G26" s="13"/>
      <c r="H26" s="13"/>
    </row>
    <row r="27" spans="2:8" x14ac:dyDescent="0.3">
      <c r="B27" s="14" t="s">
        <v>35</v>
      </c>
      <c r="C27" s="13"/>
      <c r="D27" s="13"/>
      <c r="E27" s="13"/>
      <c r="F27" s="13"/>
      <c r="G27" s="13"/>
      <c r="H27" s="13"/>
    </row>
    <row r="28" spans="2:8" x14ac:dyDescent="0.3">
      <c r="B28" s="15" t="s">
        <v>36</v>
      </c>
      <c r="C28" s="16">
        <v>0</v>
      </c>
      <c r="D28" s="16">
        <v>0</v>
      </c>
      <c r="E28" s="16">
        <v>0</v>
      </c>
      <c r="F28" s="16">
        <v>0</v>
      </c>
      <c r="G28" s="16">
        <v>0</v>
      </c>
      <c r="H28" s="16">
        <v>0</v>
      </c>
    </row>
    <row r="29" spans="2:8" x14ac:dyDescent="0.3">
      <c r="B29" s="6" t="s">
        <v>42</v>
      </c>
      <c r="C29" s="8"/>
      <c r="D29" s="8"/>
      <c r="E29" s="8"/>
      <c r="F29" s="8"/>
      <c r="G29" s="8"/>
      <c r="H29" s="8"/>
    </row>
    <row r="30" spans="2:8" x14ac:dyDescent="0.3">
      <c r="B30" s="9" t="s">
        <v>32</v>
      </c>
      <c r="C30" s="10"/>
      <c r="D30" s="10"/>
      <c r="E30" s="10"/>
      <c r="F30" s="10"/>
      <c r="G30" s="10"/>
      <c r="H30" s="10"/>
    </row>
    <row r="31" spans="2:8" x14ac:dyDescent="0.3">
      <c r="B31" s="11" t="s">
        <v>38</v>
      </c>
      <c r="C31" s="12">
        <v>1150</v>
      </c>
      <c r="D31" s="12">
        <v>1204</v>
      </c>
      <c r="E31" s="12">
        <v>1061</v>
      </c>
      <c r="F31" s="12">
        <v>955</v>
      </c>
      <c r="G31" s="12">
        <v>761</v>
      </c>
      <c r="H31" s="12">
        <v>660</v>
      </c>
    </row>
    <row r="32" spans="2:8" x14ac:dyDescent="0.3">
      <c r="B32" s="160" t="s">
        <v>39</v>
      </c>
      <c r="C32" s="13">
        <v>500</v>
      </c>
      <c r="D32" s="13">
        <v>500</v>
      </c>
      <c r="E32" s="13">
        <v>500</v>
      </c>
      <c r="F32" s="13">
        <v>499</v>
      </c>
      <c r="G32" s="13">
        <v>491</v>
      </c>
      <c r="H32" s="13">
        <v>473</v>
      </c>
    </row>
    <row r="33" spans="1:8" x14ac:dyDescent="0.3">
      <c r="B33" s="160" t="s">
        <v>33</v>
      </c>
      <c r="C33" s="13"/>
      <c r="D33" s="13"/>
      <c r="E33" s="13"/>
      <c r="F33" s="13"/>
      <c r="G33" s="13"/>
      <c r="H33" s="13"/>
    </row>
    <row r="34" spans="1:8" x14ac:dyDescent="0.3">
      <c r="B34" s="11" t="s">
        <v>34</v>
      </c>
      <c r="C34" s="13"/>
      <c r="D34" s="13"/>
      <c r="E34" s="13"/>
      <c r="F34" s="13"/>
      <c r="G34" s="13"/>
      <c r="H34" s="13"/>
    </row>
    <row r="35" spans="1:8" x14ac:dyDescent="0.3">
      <c r="B35" s="14" t="s">
        <v>35</v>
      </c>
      <c r="C35" s="13"/>
      <c r="D35" s="13"/>
      <c r="E35" s="13"/>
      <c r="F35" s="13"/>
      <c r="G35" s="13"/>
      <c r="H35" s="13"/>
    </row>
    <row r="36" spans="1:8" x14ac:dyDescent="0.3">
      <c r="B36" s="15" t="s">
        <v>36</v>
      </c>
      <c r="C36" s="16">
        <v>0</v>
      </c>
      <c r="D36" s="16">
        <v>0</v>
      </c>
      <c r="E36" s="16">
        <v>0</v>
      </c>
      <c r="F36" s="16">
        <v>0</v>
      </c>
      <c r="G36" s="16">
        <v>0</v>
      </c>
      <c r="H36" s="16">
        <v>0</v>
      </c>
    </row>
    <row r="37" spans="1:8" ht="26.25" customHeight="1" x14ac:dyDescent="0.3">
      <c r="B37" s="17" t="s">
        <v>43</v>
      </c>
      <c r="C37" s="18"/>
      <c r="D37" s="18"/>
      <c r="E37" s="18"/>
      <c r="F37" s="18"/>
      <c r="G37" s="18"/>
      <c r="H37" s="19"/>
    </row>
    <row r="38" spans="1:8" s="23" customFormat="1" ht="33" x14ac:dyDescent="0.3">
      <c r="A38" s="4"/>
      <c r="B38" s="20" t="s">
        <v>44</v>
      </c>
      <c r="C38" s="21"/>
      <c r="D38" s="21"/>
      <c r="E38" s="21"/>
      <c r="F38" s="21"/>
      <c r="G38" s="21"/>
      <c r="H38" s="22"/>
    </row>
    <row r="39" spans="1:8" s="23" customFormat="1" ht="56.25" customHeight="1" x14ac:dyDescent="0.3">
      <c r="A39" s="4"/>
      <c r="B39" s="239" t="s">
        <v>45</v>
      </c>
      <c r="C39" s="240"/>
      <c r="D39" s="240"/>
      <c r="E39" s="240"/>
      <c r="F39" s="240"/>
      <c r="G39" s="240"/>
      <c r="H39" s="241"/>
    </row>
    <row r="40" spans="1:8" s="23" customFormat="1" ht="39" customHeight="1" x14ac:dyDescent="0.3">
      <c r="A40" s="4"/>
      <c r="B40" s="20" t="s">
        <v>46</v>
      </c>
      <c r="C40" s="21"/>
      <c r="D40" s="21"/>
      <c r="E40" s="21"/>
      <c r="F40" s="21"/>
      <c r="G40" s="21"/>
      <c r="H40" s="22"/>
    </row>
    <row r="41" spans="1:8" s="23" customFormat="1" ht="21.75" customHeight="1" x14ac:dyDescent="0.3">
      <c r="A41" s="4"/>
      <c r="B41" s="242" t="s">
        <v>47</v>
      </c>
      <c r="C41" s="243"/>
      <c r="D41" s="243"/>
      <c r="E41" s="243"/>
      <c r="F41" s="243"/>
      <c r="G41" s="243"/>
      <c r="H41" s="24"/>
    </row>
    <row r="47" spans="1:8" ht="18" customHeight="1" x14ac:dyDescent="0.3"/>
  </sheetData>
  <mergeCells count="4">
    <mergeCell ref="B2:H2"/>
    <mergeCell ref="B3:H3"/>
    <mergeCell ref="B39:H39"/>
    <mergeCell ref="B41:G41"/>
  </mergeCells>
  <hyperlinks>
    <hyperlink ref="A1" location="Index!A1" display="&lt;&lt;"/>
  </hyperlinks>
  <pageMargins left="0.7" right="0.7" top="0.75" bottom="0.75" header="0.3" footer="0.3"/>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1"/>
  <sheetViews>
    <sheetView showGridLines="0" workbookViewId="0"/>
  </sheetViews>
  <sheetFormatPr baseColWidth="10" defaultColWidth="11.42578125" defaultRowHeight="16.5" x14ac:dyDescent="0.3"/>
  <cols>
    <col min="1" max="1" width="3" style="4" bestFit="1" customWidth="1"/>
    <col min="2" max="2" width="60.7109375" style="25" customWidth="1"/>
    <col min="3" max="6" width="12.7109375" style="25" customWidth="1"/>
    <col min="7" max="16384" width="11.42578125" style="25"/>
  </cols>
  <sheetData>
    <row r="1" spans="1:7" x14ac:dyDescent="0.25">
      <c r="A1" s="226" t="s">
        <v>384</v>
      </c>
    </row>
    <row r="2" spans="1:7" ht="20.100000000000001" customHeight="1" x14ac:dyDescent="0.3">
      <c r="A2" s="1"/>
      <c r="B2" s="244" t="s">
        <v>48</v>
      </c>
      <c r="C2" s="244"/>
      <c r="D2" s="244"/>
      <c r="E2" s="244"/>
      <c r="F2" s="244"/>
    </row>
    <row r="3" spans="1:7" ht="9.9499999999999993" customHeight="1" x14ac:dyDescent="0.3">
      <c r="A3" s="1"/>
    </row>
    <row r="4" spans="1:7" ht="20.100000000000001" customHeight="1" x14ac:dyDescent="0.3">
      <c r="B4" s="26"/>
      <c r="C4" s="27">
        <v>2015</v>
      </c>
      <c r="D4" s="3">
        <v>2015</v>
      </c>
      <c r="E4" s="3">
        <v>2016</v>
      </c>
      <c r="F4" s="3">
        <v>2017</v>
      </c>
    </row>
    <row r="5" spans="1:7" ht="20.100000000000001" customHeight="1" x14ac:dyDescent="0.3">
      <c r="B5" s="28"/>
      <c r="C5" s="29" t="s">
        <v>49</v>
      </c>
      <c r="D5" s="245" t="s">
        <v>50</v>
      </c>
      <c r="E5" s="246"/>
      <c r="F5" s="247"/>
    </row>
    <row r="6" spans="1:7" ht="35.1" customHeight="1" x14ac:dyDescent="0.3">
      <c r="B6" s="30" t="s">
        <v>51</v>
      </c>
      <c r="C6" s="31">
        <v>5221</v>
      </c>
      <c r="D6" s="32">
        <v>0.5</v>
      </c>
      <c r="E6" s="32">
        <v>0.4</v>
      </c>
      <c r="F6" s="32">
        <v>0.6</v>
      </c>
    </row>
    <row r="7" spans="1:7" ht="20.100000000000001" customHeight="1" x14ac:dyDescent="0.3">
      <c r="B7" s="33" t="s">
        <v>52</v>
      </c>
      <c r="C7" s="34">
        <v>7529</v>
      </c>
      <c r="D7" s="35">
        <v>0.7</v>
      </c>
      <c r="E7" s="35">
        <v>0.35529448053337997</v>
      </c>
      <c r="F7" s="35">
        <v>0.3</v>
      </c>
      <c r="G7" s="36"/>
    </row>
    <row r="8" spans="1:7" ht="20.100000000000001" customHeight="1" x14ac:dyDescent="0.3">
      <c r="B8" s="37" t="s">
        <v>53</v>
      </c>
      <c r="C8" s="38">
        <v>-4935</v>
      </c>
      <c r="D8" s="39">
        <v>-0.5</v>
      </c>
      <c r="E8" s="39">
        <v>-0.5</v>
      </c>
      <c r="F8" s="39">
        <v>0</v>
      </c>
    </row>
    <row r="9" spans="1:7" ht="20.100000000000001" customHeight="1" x14ac:dyDescent="0.3">
      <c r="B9" s="161" t="s">
        <v>54</v>
      </c>
      <c r="C9" s="40"/>
      <c r="D9" s="41"/>
      <c r="E9" s="41"/>
      <c r="F9" s="42"/>
    </row>
    <row r="10" spans="1:7" ht="20.100000000000001" customHeight="1" x14ac:dyDescent="0.3">
      <c r="B10" s="43" t="s">
        <v>47</v>
      </c>
      <c r="C10" s="44"/>
      <c r="D10" s="43"/>
      <c r="E10" s="44"/>
      <c r="F10" s="45"/>
    </row>
    <row r="11" spans="1:7" ht="20.100000000000001" customHeight="1" x14ac:dyDescent="0.3"/>
  </sheetData>
  <mergeCells count="2">
    <mergeCell ref="B2:F2"/>
    <mergeCell ref="D5:F5"/>
  </mergeCells>
  <hyperlinks>
    <hyperlink ref="A1" location="Index!A1" display="&lt;&lt;"/>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G13"/>
  <sheetViews>
    <sheetView showGridLines="0" view="pageBreakPreview" zoomScaleNormal="140" zoomScaleSheetLayoutView="100" workbookViewId="0"/>
  </sheetViews>
  <sheetFormatPr baseColWidth="10" defaultRowHeight="16.5" x14ac:dyDescent="0.3"/>
  <cols>
    <col min="1" max="1" width="3" style="4" bestFit="1" customWidth="1"/>
    <col min="2" max="2" width="18.140625" customWidth="1"/>
    <col min="3" max="7" width="12.85546875" customWidth="1"/>
  </cols>
  <sheetData>
    <row r="1" spans="1:7" ht="15" x14ac:dyDescent="0.25">
      <c r="A1" s="226" t="s">
        <v>384</v>
      </c>
    </row>
    <row r="2" spans="1:7" x14ac:dyDescent="0.3">
      <c r="A2" s="1"/>
    </row>
    <row r="3" spans="1:7" x14ac:dyDescent="0.3">
      <c r="A3" s="1"/>
      <c r="B3" s="250" t="s">
        <v>55</v>
      </c>
      <c r="C3" s="250"/>
      <c r="D3" s="250"/>
      <c r="E3" s="250"/>
      <c r="F3" s="250"/>
      <c r="G3" s="46"/>
    </row>
    <row r="4" spans="1:7" ht="33" customHeight="1" x14ac:dyDescent="0.3">
      <c r="B4" s="249" t="s">
        <v>56</v>
      </c>
      <c r="C4" s="249"/>
      <c r="D4" s="249"/>
      <c r="E4" s="249"/>
      <c r="F4" s="249"/>
      <c r="G4" s="46"/>
    </row>
    <row r="5" spans="1:7" ht="24" customHeight="1" x14ac:dyDescent="0.3">
      <c r="B5" s="46"/>
      <c r="C5" s="251">
        <v>2016</v>
      </c>
      <c r="D5" s="252"/>
      <c r="E5" s="251">
        <v>2017</v>
      </c>
      <c r="F5" s="253"/>
      <c r="G5" s="47"/>
    </row>
    <row r="6" spans="1:7" ht="23.25" customHeight="1" x14ac:dyDescent="0.3">
      <c r="B6" s="46"/>
      <c r="C6" s="48" t="s">
        <v>57</v>
      </c>
      <c r="D6" s="162" t="s">
        <v>58</v>
      </c>
      <c r="E6" s="48" t="s">
        <v>57</v>
      </c>
      <c r="F6" s="162" t="s">
        <v>58</v>
      </c>
    </row>
    <row r="7" spans="1:7" ht="24" customHeight="1" x14ac:dyDescent="0.3">
      <c r="B7" s="49" t="s">
        <v>59</v>
      </c>
      <c r="C7" s="141">
        <v>4</v>
      </c>
      <c r="D7" s="141">
        <v>9.4</v>
      </c>
      <c r="E7" s="141">
        <v>3.904854766573588</v>
      </c>
      <c r="F7" s="141">
        <v>9.4</v>
      </c>
    </row>
    <row r="8" spans="1:7" ht="24" customHeight="1" x14ac:dyDescent="0.3">
      <c r="B8" s="49" t="s">
        <v>60</v>
      </c>
      <c r="C8" s="141">
        <v>6.1</v>
      </c>
      <c r="D8" s="141">
        <v>14.4</v>
      </c>
      <c r="E8" s="141">
        <v>6</v>
      </c>
      <c r="F8" s="141">
        <v>14.4</v>
      </c>
    </row>
    <row r="9" spans="1:7" ht="24" customHeight="1" x14ac:dyDescent="0.3">
      <c r="B9" s="49" t="s">
        <v>61</v>
      </c>
      <c r="C9" s="141">
        <v>2.1</v>
      </c>
      <c r="D9" s="141">
        <v>5</v>
      </c>
      <c r="E9" s="141">
        <v>1.9</v>
      </c>
      <c r="F9" s="141">
        <v>4.7</v>
      </c>
    </row>
    <row r="10" spans="1:7" ht="33.75" customHeight="1" x14ac:dyDescent="0.3">
      <c r="B10" s="248" t="s">
        <v>62</v>
      </c>
      <c r="C10" s="248"/>
      <c r="D10" s="248"/>
      <c r="E10" s="248"/>
      <c r="F10" s="248"/>
    </row>
    <row r="11" spans="1:7" ht="31.5" customHeight="1" x14ac:dyDescent="0.3">
      <c r="B11" s="248"/>
      <c r="C11" s="248"/>
      <c r="D11" s="248"/>
      <c r="E11" s="248"/>
      <c r="F11" s="248"/>
    </row>
    <row r="12" spans="1:7" ht="32.25" customHeight="1" x14ac:dyDescent="0.3">
      <c r="B12" s="248"/>
      <c r="C12" s="248"/>
      <c r="D12" s="248"/>
      <c r="E12" s="248"/>
      <c r="F12" s="248"/>
    </row>
    <row r="13" spans="1:7" ht="32.25" customHeight="1" x14ac:dyDescent="0.3"/>
  </sheetData>
  <mergeCells count="7">
    <mergeCell ref="B10:F10"/>
    <mergeCell ref="B11:F11"/>
    <mergeCell ref="B12:F12"/>
    <mergeCell ref="B4:F4"/>
    <mergeCell ref="B3:F3"/>
    <mergeCell ref="C5:D5"/>
    <mergeCell ref="E5:F5"/>
  </mergeCells>
  <hyperlinks>
    <hyperlink ref="A1" location="Index!A1" display="&lt;&lt;"/>
  </hyperlink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8"/>
  <sheetViews>
    <sheetView showGridLines="0" workbookViewId="0"/>
  </sheetViews>
  <sheetFormatPr baseColWidth="10" defaultRowHeight="16.5" x14ac:dyDescent="0.3"/>
  <cols>
    <col min="1" max="1" width="3" style="4" bestFit="1" customWidth="1"/>
    <col min="2" max="2" width="43.28515625" customWidth="1"/>
    <col min="3" max="3" width="15.140625" customWidth="1"/>
    <col min="4" max="5" width="12.140625" customWidth="1"/>
  </cols>
  <sheetData>
    <row r="1" spans="1:7" ht="15" x14ac:dyDescent="0.25">
      <c r="A1" s="226" t="s">
        <v>384</v>
      </c>
    </row>
    <row r="2" spans="1:7" x14ac:dyDescent="0.3">
      <c r="A2" s="1"/>
    </row>
    <row r="3" spans="1:7" x14ac:dyDescent="0.3">
      <c r="A3" s="1"/>
      <c r="B3" s="259" t="s">
        <v>63</v>
      </c>
      <c r="C3" s="259"/>
      <c r="D3" s="259"/>
      <c r="E3" s="259"/>
      <c r="F3" s="50"/>
      <c r="G3" s="50"/>
    </row>
    <row r="4" spans="1:7" x14ac:dyDescent="0.3">
      <c r="B4" s="260" t="s">
        <v>2</v>
      </c>
      <c r="C4" s="258" t="s">
        <v>64</v>
      </c>
      <c r="D4" s="142">
        <v>2016</v>
      </c>
      <c r="E4" s="142">
        <v>2017</v>
      </c>
      <c r="F4" s="50"/>
      <c r="G4" s="50"/>
    </row>
    <row r="5" spans="1:7" x14ac:dyDescent="0.3">
      <c r="B5" s="260"/>
      <c r="C5" s="258"/>
      <c r="D5" s="142" t="s">
        <v>57</v>
      </c>
      <c r="E5" s="142" t="s">
        <v>57</v>
      </c>
      <c r="F5" s="50"/>
      <c r="G5" s="50"/>
    </row>
    <row r="6" spans="1:7" x14ac:dyDescent="0.3">
      <c r="B6" s="143" t="s">
        <v>65</v>
      </c>
      <c r="C6" s="144">
        <v>1</v>
      </c>
      <c r="D6" s="145">
        <v>6.1</v>
      </c>
      <c r="E6" s="145">
        <v>5.9</v>
      </c>
      <c r="F6" s="50"/>
      <c r="G6" s="50"/>
    </row>
    <row r="7" spans="1:7" x14ac:dyDescent="0.3">
      <c r="B7" s="143" t="s">
        <v>66</v>
      </c>
      <c r="C7" s="144">
        <v>2</v>
      </c>
      <c r="D7" s="145">
        <v>0.9</v>
      </c>
      <c r="E7" s="145">
        <v>0.9</v>
      </c>
      <c r="F7" s="50"/>
      <c r="G7" s="50"/>
    </row>
    <row r="8" spans="1:7" x14ac:dyDescent="0.3">
      <c r="B8" s="143" t="s">
        <v>67</v>
      </c>
      <c r="C8" s="144">
        <v>3</v>
      </c>
      <c r="D8" s="145">
        <v>1.9</v>
      </c>
      <c r="E8" s="145">
        <v>1.9</v>
      </c>
      <c r="F8" s="50"/>
      <c r="G8" s="50"/>
    </row>
    <row r="9" spans="1:7" x14ac:dyDescent="0.3">
      <c r="B9" s="143" t="s">
        <v>68</v>
      </c>
      <c r="C9" s="144">
        <v>4</v>
      </c>
      <c r="D9" s="145">
        <v>4.0999999999999996</v>
      </c>
      <c r="E9" s="145">
        <v>3.9</v>
      </c>
      <c r="F9" s="50"/>
      <c r="G9" s="50"/>
    </row>
    <row r="10" spans="1:7" x14ac:dyDescent="0.3">
      <c r="B10" s="143" t="s">
        <v>69</v>
      </c>
      <c r="C10" s="144">
        <v>5</v>
      </c>
      <c r="D10" s="145">
        <v>0.8</v>
      </c>
      <c r="E10" s="145">
        <v>0.8</v>
      </c>
      <c r="F10" s="50"/>
      <c r="G10" s="50"/>
    </row>
    <row r="11" spans="1:7" x14ac:dyDescent="0.3">
      <c r="B11" s="143" t="s">
        <v>70</v>
      </c>
      <c r="C11" s="144">
        <v>6</v>
      </c>
      <c r="D11" s="145">
        <v>0.5</v>
      </c>
      <c r="E11" s="145">
        <v>0.5</v>
      </c>
      <c r="F11" s="50"/>
      <c r="G11" s="50"/>
    </row>
    <row r="12" spans="1:7" x14ac:dyDescent="0.3">
      <c r="B12" s="143" t="s">
        <v>71</v>
      </c>
      <c r="C12" s="144">
        <v>7</v>
      </c>
      <c r="D12" s="145">
        <v>6.1</v>
      </c>
      <c r="E12" s="145">
        <v>6</v>
      </c>
      <c r="F12" s="50"/>
      <c r="G12" s="50"/>
    </row>
    <row r="13" spans="1:7" x14ac:dyDescent="0.3">
      <c r="B13" s="143" t="s">
        <v>72</v>
      </c>
      <c r="C13" s="144">
        <v>8</v>
      </c>
      <c r="D13" s="145">
        <v>1.1000000000000001</v>
      </c>
      <c r="E13" s="145">
        <v>1.1000000000000001</v>
      </c>
      <c r="F13" s="50"/>
      <c r="G13" s="50"/>
    </row>
    <row r="14" spans="1:7" x14ac:dyDescent="0.3">
      <c r="B14" s="143" t="s">
        <v>73</v>
      </c>
      <c r="C14" s="144">
        <v>9</v>
      </c>
      <c r="D14" s="145">
        <v>4</v>
      </c>
      <c r="E14" s="145">
        <v>3.9</v>
      </c>
      <c r="F14" s="50"/>
      <c r="G14" s="50"/>
    </row>
    <row r="15" spans="1:7" x14ac:dyDescent="0.3">
      <c r="B15" s="143" t="s">
        <v>74</v>
      </c>
      <c r="C15" s="144">
        <v>10</v>
      </c>
      <c r="D15" s="145">
        <v>16.899999999999999</v>
      </c>
      <c r="E15" s="145">
        <v>16.5</v>
      </c>
      <c r="F15" s="50"/>
      <c r="G15" s="50"/>
    </row>
    <row r="16" spans="1:7" x14ac:dyDescent="0.3">
      <c r="B16" s="143" t="s">
        <v>75</v>
      </c>
      <c r="C16" s="144" t="s">
        <v>1</v>
      </c>
      <c r="D16" s="145">
        <v>42.4</v>
      </c>
      <c r="E16" s="145">
        <v>41.3</v>
      </c>
      <c r="F16" s="254"/>
      <c r="G16" s="255"/>
    </row>
    <row r="17" spans="2:7" x14ac:dyDescent="0.3">
      <c r="B17" s="50"/>
      <c r="C17" s="50"/>
      <c r="D17" s="51"/>
      <c r="E17" s="51"/>
      <c r="F17" s="256"/>
      <c r="G17" s="256"/>
    </row>
    <row r="18" spans="2:7" x14ac:dyDescent="0.3">
      <c r="B18" s="50"/>
      <c r="C18" s="50"/>
      <c r="D18" s="52"/>
      <c r="E18" s="52"/>
      <c r="F18" s="257"/>
      <c r="G18" s="257"/>
    </row>
  </sheetData>
  <mergeCells count="6">
    <mergeCell ref="F16:G16"/>
    <mergeCell ref="F17:G17"/>
    <mergeCell ref="F18:G18"/>
    <mergeCell ref="C4:C5"/>
    <mergeCell ref="B3:E3"/>
    <mergeCell ref="B4:B5"/>
  </mergeCells>
  <hyperlinks>
    <hyperlink ref="A1" location="Index!A1" display="&lt;&lt;"/>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AM39"/>
  <sheetViews>
    <sheetView showGridLines="0" zoomScaleNormal="100" workbookViewId="0"/>
  </sheetViews>
  <sheetFormatPr baseColWidth="10" defaultRowHeight="16.5" x14ac:dyDescent="0.3"/>
  <cols>
    <col min="1" max="1" width="3" style="4" bestFit="1" customWidth="1"/>
    <col min="2" max="2" width="27" style="54" customWidth="1"/>
    <col min="3" max="3" width="38.85546875" style="54" customWidth="1"/>
    <col min="4" max="4" width="15.140625" style="54" customWidth="1"/>
    <col min="5" max="5" width="15.28515625" style="54" customWidth="1"/>
    <col min="6" max="6" width="44.42578125" style="62" customWidth="1"/>
    <col min="7" max="7" width="11.85546875" style="62" customWidth="1"/>
    <col min="8" max="8" width="11.42578125" style="54" customWidth="1"/>
    <col min="9" max="9" width="11.42578125" style="54"/>
    <col min="10" max="10" width="3.85546875" style="54" customWidth="1"/>
    <col min="11" max="236" width="11.42578125" style="54"/>
    <col min="237" max="237" width="27" style="54" customWidth="1"/>
    <col min="238" max="238" width="38.85546875" style="54" customWidth="1"/>
    <col min="239" max="239" width="15.140625" style="54" customWidth="1"/>
    <col min="240" max="240" width="12.5703125" style="54" customWidth="1"/>
    <col min="241" max="241" width="22.7109375" style="54" customWidth="1"/>
    <col min="242" max="243" width="11.42578125" style="54"/>
    <col min="244" max="244" width="11.42578125" style="54" customWidth="1"/>
    <col min="245" max="492" width="11.42578125" style="54"/>
    <col min="493" max="493" width="27" style="54" customWidth="1"/>
    <col min="494" max="494" width="38.85546875" style="54" customWidth="1"/>
    <col min="495" max="495" width="15.140625" style="54" customWidth="1"/>
    <col min="496" max="496" width="12.5703125" style="54" customWidth="1"/>
    <col min="497" max="497" width="22.7109375" style="54" customWidth="1"/>
    <col min="498" max="499" width="11.42578125" style="54"/>
    <col min="500" max="500" width="11.42578125" style="54" customWidth="1"/>
    <col min="501" max="748" width="11.42578125" style="54"/>
    <col min="749" max="749" width="27" style="54" customWidth="1"/>
    <col min="750" max="750" width="38.85546875" style="54" customWidth="1"/>
    <col min="751" max="751" width="15.140625" style="54" customWidth="1"/>
    <col min="752" max="752" width="12.5703125" style="54" customWidth="1"/>
    <col min="753" max="753" width="22.7109375" style="54" customWidth="1"/>
    <col min="754" max="755" width="11.42578125" style="54"/>
    <col min="756" max="756" width="11.42578125" style="54" customWidth="1"/>
    <col min="757" max="1004" width="11.42578125" style="54"/>
    <col min="1005" max="1005" width="27" style="54" customWidth="1"/>
    <col min="1006" max="1006" width="38.85546875" style="54" customWidth="1"/>
    <col min="1007" max="1007" width="15.140625" style="54" customWidth="1"/>
    <col min="1008" max="1008" width="12.5703125" style="54" customWidth="1"/>
    <col min="1009" max="1009" width="22.7109375" style="54" customWidth="1"/>
    <col min="1010" max="1011" width="11.42578125" style="54"/>
    <col min="1012" max="1012" width="11.42578125" style="54" customWidth="1"/>
    <col min="1013" max="1260" width="11.42578125" style="54"/>
    <col min="1261" max="1261" width="27" style="54" customWidth="1"/>
    <col min="1262" max="1262" width="38.85546875" style="54" customWidth="1"/>
    <col min="1263" max="1263" width="15.140625" style="54" customWidth="1"/>
    <col min="1264" max="1264" width="12.5703125" style="54" customWidth="1"/>
    <col min="1265" max="1265" width="22.7109375" style="54" customWidth="1"/>
    <col min="1266" max="1267" width="11.42578125" style="54"/>
    <col min="1268" max="1268" width="11.42578125" style="54" customWidth="1"/>
    <col min="1269" max="1516" width="11.42578125" style="54"/>
    <col min="1517" max="1517" width="27" style="54" customWidth="1"/>
    <col min="1518" max="1518" width="38.85546875" style="54" customWidth="1"/>
    <col min="1519" max="1519" width="15.140625" style="54" customWidth="1"/>
    <col min="1520" max="1520" width="12.5703125" style="54" customWidth="1"/>
    <col min="1521" max="1521" width="22.7109375" style="54" customWidth="1"/>
    <col min="1522" max="1523" width="11.42578125" style="54"/>
    <col min="1524" max="1524" width="11.42578125" style="54" customWidth="1"/>
    <col min="1525" max="1772" width="11.42578125" style="54"/>
    <col min="1773" max="1773" width="27" style="54" customWidth="1"/>
    <col min="1774" max="1774" width="38.85546875" style="54" customWidth="1"/>
    <col min="1775" max="1775" width="15.140625" style="54" customWidth="1"/>
    <col min="1776" max="1776" width="12.5703125" style="54" customWidth="1"/>
    <col min="1777" max="1777" width="22.7109375" style="54" customWidth="1"/>
    <col min="1778" max="1779" width="11.42578125" style="54"/>
    <col min="1780" max="1780" width="11.42578125" style="54" customWidth="1"/>
    <col min="1781" max="2028" width="11.42578125" style="54"/>
    <col min="2029" max="2029" width="27" style="54" customWidth="1"/>
    <col min="2030" max="2030" width="38.85546875" style="54" customWidth="1"/>
    <col min="2031" max="2031" width="15.140625" style="54" customWidth="1"/>
    <col min="2032" max="2032" width="12.5703125" style="54" customWidth="1"/>
    <col min="2033" max="2033" width="22.7109375" style="54" customWidth="1"/>
    <col min="2034" max="2035" width="11.42578125" style="54"/>
    <col min="2036" max="2036" width="11.42578125" style="54" customWidth="1"/>
    <col min="2037" max="2284" width="11.42578125" style="54"/>
    <col min="2285" max="2285" width="27" style="54" customWidth="1"/>
    <col min="2286" max="2286" width="38.85546875" style="54" customWidth="1"/>
    <col min="2287" max="2287" width="15.140625" style="54" customWidth="1"/>
    <col min="2288" max="2288" width="12.5703125" style="54" customWidth="1"/>
    <col min="2289" max="2289" width="22.7109375" style="54" customWidth="1"/>
    <col min="2290" max="2291" width="11.42578125" style="54"/>
    <col min="2292" max="2292" width="11.42578125" style="54" customWidth="1"/>
    <col min="2293" max="2540" width="11.42578125" style="54"/>
    <col min="2541" max="2541" width="27" style="54" customWidth="1"/>
    <col min="2542" max="2542" width="38.85546875" style="54" customWidth="1"/>
    <col min="2543" max="2543" width="15.140625" style="54" customWidth="1"/>
    <col min="2544" max="2544" width="12.5703125" style="54" customWidth="1"/>
    <col min="2545" max="2545" width="22.7109375" style="54" customWidth="1"/>
    <col min="2546" max="2547" width="11.42578125" style="54"/>
    <col min="2548" max="2548" width="11.42578125" style="54" customWidth="1"/>
    <col min="2549" max="2796" width="11.42578125" style="54"/>
    <col min="2797" max="2797" width="27" style="54" customWidth="1"/>
    <col min="2798" max="2798" width="38.85546875" style="54" customWidth="1"/>
    <col min="2799" max="2799" width="15.140625" style="54" customWidth="1"/>
    <col min="2800" max="2800" width="12.5703125" style="54" customWidth="1"/>
    <col min="2801" max="2801" width="22.7109375" style="54" customWidth="1"/>
    <col min="2802" max="2803" width="11.42578125" style="54"/>
    <col min="2804" max="2804" width="11.42578125" style="54" customWidth="1"/>
    <col min="2805" max="3052" width="11.42578125" style="54"/>
    <col min="3053" max="3053" width="27" style="54" customWidth="1"/>
    <col min="3054" max="3054" width="38.85546875" style="54" customWidth="1"/>
    <col min="3055" max="3055" width="15.140625" style="54" customWidth="1"/>
    <col min="3056" max="3056" width="12.5703125" style="54" customWidth="1"/>
    <col min="3057" max="3057" width="22.7109375" style="54" customWidth="1"/>
    <col min="3058" max="3059" width="11.42578125" style="54"/>
    <col min="3060" max="3060" width="11.42578125" style="54" customWidth="1"/>
    <col min="3061" max="3308" width="11.42578125" style="54"/>
    <col min="3309" max="3309" width="27" style="54" customWidth="1"/>
    <col min="3310" max="3310" width="38.85546875" style="54" customWidth="1"/>
    <col min="3311" max="3311" width="15.140625" style="54" customWidth="1"/>
    <col min="3312" max="3312" width="12.5703125" style="54" customWidth="1"/>
    <col min="3313" max="3313" width="22.7109375" style="54" customWidth="1"/>
    <col min="3314" max="3315" width="11.42578125" style="54"/>
    <col min="3316" max="3316" width="11.42578125" style="54" customWidth="1"/>
    <col min="3317" max="3564" width="11.42578125" style="54"/>
    <col min="3565" max="3565" width="27" style="54" customWidth="1"/>
    <col min="3566" max="3566" width="38.85546875" style="54" customWidth="1"/>
    <col min="3567" max="3567" width="15.140625" style="54" customWidth="1"/>
    <col min="3568" max="3568" width="12.5703125" style="54" customWidth="1"/>
    <col min="3569" max="3569" width="22.7109375" style="54" customWidth="1"/>
    <col min="3570" max="3571" width="11.42578125" style="54"/>
    <col min="3572" max="3572" width="11.42578125" style="54" customWidth="1"/>
    <col min="3573" max="3820" width="11.42578125" style="54"/>
    <col min="3821" max="3821" width="27" style="54" customWidth="1"/>
    <col min="3822" max="3822" width="38.85546875" style="54" customWidth="1"/>
    <col min="3823" max="3823" width="15.140625" style="54" customWidth="1"/>
    <col min="3824" max="3824" width="12.5703125" style="54" customWidth="1"/>
    <col min="3825" max="3825" width="22.7109375" style="54" customWidth="1"/>
    <col min="3826" max="3827" width="11.42578125" style="54"/>
    <col min="3828" max="3828" width="11.42578125" style="54" customWidth="1"/>
    <col min="3829" max="4076" width="11.42578125" style="54"/>
    <col min="4077" max="4077" width="27" style="54" customWidth="1"/>
    <col min="4078" max="4078" width="38.85546875" style="54" customWidth="1"/>
    <col min="4079" max="4079" width="15.140625" style="54" customWidth="1"/>
    <col min="4080" max="4080" width="12.5703125" style="54" customWidth="1"/>
    <col min="4081" max="4081" width="22.7109375" style="54" customWidth="1"/>
    <col min="4082" max="4083" width="11.42578125" style="54"/>
    <col min="4084" max="4084" width="11.42578125" style="54" customWidth="1"/>
    <col min="4085" max="4332" width="11.42578125" style="54"/>
    <col min="4333" max="4333" width="27" style="54" customWidth="1"/>
    <col min="4334" max="4334" width="38.85546875" style="54" customWidth="1"/>
    <col min="4335" max="4335" width="15.140625" style="54" customWidth="1"/>
    <col min="4336" max="4336" width="12.5703125" style="54" customWidth="1"/>
    <col min="4337" max="4337" width="22.7109375" style="54" customWidth="1"/>
    <col min="4338" max="4339" width="11.42578125" style="54"/>
    <col min="4340" max="4340" width="11.42578125" style="54" customWidth="1"/>
    <col min="4341" max="4588" width="11.42578125" style="54"/>
    <col min="4589" max="4589" width="27" style="54" customWidth="1"/>
    <col min="4590" max="4590" width="38.85546875" style="54" customWidth="1"/>
    <col min="4591" max="4591" width="15.140625" style="54" customWidth="1"/>
    <col min="4592" max="4592" width="12.5703125" style="54" customWidth="1"/>
    <col min="4593" max="4593" width="22.7109375" style="54" customWidth="1"/>
    <col min="4594" max="4595" width="11.42578125" style="54"/>
    <col min="4596" max="4596" width="11.42578125" style="54" customWidth="1"/>
    <col min="4597" max="4844" width="11.42578125" style="54"/>
    <col min="4845" max="4845" width="27" style="54" customWidth="1"/>
    <col min="4846" max="4846" width="38.85546875" style="54" customWidth="1"/>
    <col min="4847" max="4847" width="15.140625" style="54" customWidth="1"/>
    <col min="4848" max="4848" width="12.5703125" style="54" customWidth="1"/>
    <col min="4849" max="4849" width="22.7109375" style="54" customWidth="1"/>
    <col min="4850" max="4851" width="11.42578125" style="54"/>
    <col min="4852" max="4852" width="11.42578125" style="54" customWidth="1"/>
    <col min="4853" max="5100" width="11.42578125" style="54"/>
    <col min="5101" max="5101" width="27" style="54" customWidth="1"/>
    <col min="5102" max="5102" width="38.85546875" style="54" customWidth="1"/>
    <col min="5103" max="5103" width="15.140625" style="54" customWidth="1"/>
    <col min="5104" max="5104" width="12.5703125" style="54" customWidth="1"/>
    <col min="5105" max="5105" width="22.7109375" style="54" customWidth="1"/>
    <col min="5106" max="5107" width="11.42578125" style="54"/>
    <col min="5108" max="5108" width="11.42578125" style="54" customWidth="1"/>
    <col min="5109" max="5356" width="11.42578125" style="54"/>
    <col min="5357" max="5357" width="27" style="54" customWidth="1"/>
    <col min="5358" max="5358" width="38.85546875" style="54" customWidth="1"/>
    <col min="5359" max="5359" width="15.140625" style="54" customWidth="1"/>
    <col min="5360" max="5360" width="12.5703125" style="54" customWidth="1"/>
    <col min="5361" max="5361" width="22.7109375" style="54" customWidth="1"/>
    <col min="5362" max="5363" width="11.42578125" style="54"/>
    <col min="5364" max="5364" width="11.42578125" style="54" customWidth="1"/>
    <col min="5365" max="5612" width="11.42578125" style="54"/>
    <col min="5613" max="5613" width="27" style="54" customWidth="1"/>
    <col min="5614" max="5614" width="38.85546875" style="54" customWidth="1"/>
    <col min="5615" max="5615" width="15.140625" style="54" customWidth="1"/>
    <col min="5616" max="5616" width="12.5703125" style="54" customWidth="1"/>
    <col min="5617" max="5617" width="22.7109375" style="54" customWidth="1"/>
    <col min="5618" max="5619" width="11.42578125" style="54"/>
    <col min="5620" max="5620" width="11.42578125" style="54" customWidth="1"/>
    <col min="5621" max="5868" width="11.42578125" style="54"/>
    <col min="5869" max="5869" width="27" style="54" customWidth="1"/>
    <col min="5870" max="5870" width="38.85546875" style="54" customWidth="1"/>
    <col min="5871" max="5871" width="15.140625" style="54" customWidth="1"/>
    <col min="5872" max="5872" width="12.5703125" style="54" customWidth="1"/>
    <col min="5873" max="5873" width="22.7109375" style="54" customWidth="1"/>
    <col min="5874" max="5875" width="11.42578125" style="54"/>
    <col min="5876" max="5876" width="11.42578125" style="54" customWidth="1"/>
    <col min="5877" max="6124" width="11.42578125" style="54"/>
    <col min="6125" max="6125" width="27" style="54" customWidth="1"/>
    <col min="6126" max="6126" width="38.85546875" style="54" customWidth="1"/>
    <col min="6127" max="6127" width="15.140625" style="54" customWidth="1"/>
    <col min="6128" max="6128" width="12.5703125" style="54" customWidth="1"/>
    <col min="6129" max="6129" width="22.7109375" style="54" customWidth="1"/>
    <col min="6130" max="6131" width="11.42578125" style="54"/>
    <col min="6132" max="6132" width="11.42578125" style="54" customWidth="1"/>
    <col min="6133" max="6380" width="11.42578125" style="54"/>
    <col min="6381" max="6381" width="27" style="54" customWidth="1"/>
    <col min="6382" max="6382" width="38.85546875" style="54" customWidth="1"/>
    <col min="6383" max="6383" width="15.140625" style="54" customWidth="1"/>
    <col min="6384" max="6384" width="12.5703125" style="54" customWidth="1"/>
    <col min="6385" max="6385" width="22.7109375" style="54" customWidth="1"/>
    <col min="6386" max="6387" width="11.42578125" style="54"/>
    <col min="6388" max="6388" width="11.42578125" style="54" customWidth="1"/>
    <col min="6389" max="6636" width="11.42578125" style="54"/>
    <col min="6637" max="6637" width="27" style="54" customWidth="1"/>
    <col min="6638" max="6638" width="38.85546875" style="54" customWidth="1"/>
    <col min="6639" max="6639" width="15.140625" style="54" customWidth="1"/>
    <col min="6640" max="6640" width="12.5703125" style="54" customWidth="1"/>
    <col min="6641" max="6641" width="22.7109375" style="54" customWidth="1"/>
    <col min="6642" max="6643" width="11.42578125" style="54"/>
    <col min="6644" max="6644" width="11.42578125" style="54" customWidth="1"/>
    <col min="6645" max="6892" width="11.42578125" style="54"/>
    <col min="6893" max="6893" width="27" style="54" customWidth="1"/>
    <col min="6894" max="6894" width="38.85546875" style="54" customWidth="1"/>
    <col min="6895" max="6895" width="15.140625" style="54" customWidth="1"/>
    <col min="6896" max="6896" width="12.5703125" style="54" customWidth="1"/>
    <col min="6897" max="6897" width="22.7109375" style="54" customWidth="1"/>
    <col min="6898" max="6899" width="11.42578125" style="54"/>
    <col min="6900" max="6900" width="11.42578125" style="54" customWidth="1"/>
    <col min="6901" max="7148" width="11.42578125" style="54"/>
    <col min="7149" max="7149" width="27" style="54" customWidth="1"/>
    <col min="7150" max="7150" width="38.85546875" style="54" customWidth="1"/>
    <col min="7151" max="7151" width="15.140625" style="54" customWidth="1"/>
    <col min="7152" max="7152" width="12.5703125" style="54" customWidth="1"/>
    <col min="7153" max="7153" width="22.7109375" style="54" customWidth="1"/>
    <col min="7154" max="7155" width="11.42578125" style="54"/>
    <col min="7156" max="7156" width="11.42578125" style="54" customWidth="1"/>
    <col min="7157" max="7404" width="11.42578125" style="54"/>
    <col min="7405" max="7405" width="27" style="54" customWidth="1"/>
    <col min="7406" max="7406" width="38.85546875" style="54" customWidth="1"/>
    <col min="7407" max="7407" width="15.140625" style="54" customWidth="1"/>
    <col min="7408" max="7408" width="12.5703125" style="54" customWidth="1"/>
    <col min="7409" max="7409" width="22.7109375" style="54" customWidth="1"/>
    <col min="7410" max="7411" width="11.42578125" style="54"/>
    <col min="7412" max="7412" width="11.42578125" style="54" customWidth="1"/>
    <col min="7413" max="7660" width="11.42578125" style="54"/>
    <col min="7661" max="7661" width="27" style="54" customWidth="1"/>
    <col min="7662" max="7662" width="38.85546875" style="54" customWidth="1"/>
    <col min="7663" max="7663" width="15.140625" style="54" customWidth="1"/>
    <col min="7664" max="7664" width="12.5703125" style="54" customWidth="1"/>
    <col min="7665" max="7665" width="22.7109375" style="54" customWidth="1"/>
    <col min="7666" max="7667" width="11.42578125" style="54"/>
    <col min="7668" max="7668" width="11.42578125" style="54" customWidth="1"/>
    <col min="7669" max="7916" width="11.42578125" style="54"/>
    <col min="7917" max="7917" width="27" style="54" customWidth="1"/>
    <col min="7918" max="7918" width="38.85546875" style="54" customWidth="1"/>
    <col min="7919" max="7919" width="15.140625" style="54" customWidth="1"/>
    <col min="7920" max="7920" width="12.5703125" style="54" customWidth="1"/>
    <col min="7921" max="7921" width="22.7109375" style="54" customWidth="1"/>
    <col min="7922" max="7923" width="11.42578125" style="54"/>
    <col min="7924" max="7924" width="11.42578125" style="54" customWidth="1"/>
    <col min="7925" max="8172" width="11.42578125" style="54"/>
    <col min="8173" max="8173" width="27" style="54" customWidth="1"/>
    <col min="8174" max="8174" width="38.85546875" style="54" customWidth="1"/>
    <col min="8175" max="8175" width="15.140625" style="54" customWidth="1"/>
    <col min="8176" max="8176" width="12.5703125" style="54" customWidth="1"/>
    <col min="8177" max="8177" width="22.7109375" style="54" customWidth="1"/>
    <col min="8178" max="8179" width="11.42578125" style="54"/>
    <col min="8180" max="8180" width="11.42578125" style="54" customWidth="1"/>
    <col min="8181" max="8428" width="11.42578125" style="54"/>
    <col min="8429" max="8429" width="27" style="54" customWidth="1"/>
    <col min="8430" max="8430" width="38.85546875" style="54" customWidth="1"/>
    <col min="8431" max="8431" width="15.140625" style="54" customWidth="1"/>
    <col min="8432" max="8432" width="12.5703125" style="54" customWidth="1"/>
    <col min="8433" max="8433" width="22.7109375" style="54" customWidth="1"/>
    <col min="8434" max="8435" width="11.42578125" style="54"/>
    <col min="8436" max="8436" width="11.42578125" style="54" customWidth="1"/>
    <col min="8437" max="8684" width="11.42578125" style="54"/>
    <col min="8685" max="8685" width="27" style="54" customWidth="1"/>
    <col min="8686" max="8686" width="38.85546875" style="54" customWidth="1"/>
    <col min="8687" max="8687" width="15.140625" style="54" customWidth="1"/>
    <col min="8688" max="8688" width="12.5703125" style="54" customWidth="1"/>
    <col min="8689" max="8689" width="22.7109375" style="54" customWidth="1"/>
    <col min="8690" max="8691" width="11.42578125" style="54"/>
    <col min="8692" max="8692" width="11.42578125" style="54" customWidth="1"/>
    <col min="8693" max="8940" width="11.42578125" style="54"/>
    <col min="8941" max="8941" width="27" style="54" customWidth="1"/>
    <col min="8942" max="8942" width="38.85546875" style="54" customWidth="1"/>
    <col min="8943" max="8943" width="15.140625" style="54" customWidth="1"/>
    <col min="8944" max="8944" width="12.5703125" style="54" customWidth="1"/>
    <col min="8945" max="8945" width="22.7109375" style="54" customWidth="1"/>
    <col min="8946" max="8947" width="11.42578125" style="54"/>
    <col min="8948" max="8948" width="11.42578125" style="54" customWidth="1"/>
    <col min="8949" max="9196" width="11.42578125" style="54"/>
    <col min="9197" max="9197" width="27" style="54" customWidth="1"/>
    <col min="9198" max="9198" width="38.85546875" style="54" customWidth="1"/>
    <col min="9199" max="9199" width="15.140625" style="54" customWidth="1"/>
    <col min="9200" max="9200" width="12.5703125" style="54" customWidth="1"/>
    <col min="9201" max="9201" width="22.7109375" style="54" customWidth="1"/>
    <col min="9202" max="9203" width="11.42578125" style="54"/>
    <col min="9204" max="9204" width="11.42578125" style="54" customWidth="1"/>
    <col min="9205" max="9452" width="11.42578125" style="54"/>
    <col min="9453" max="9453" width="27" style="54" customWidth="1"/>
    <col min="9454" max="9454" width="38.85546875" style="54" customWidth="1"/>
    <col min="9455" max="9455" width="15.140625" style="54" customWidth="1"/>
    <col min="9456" max="9456" width="12.5703125" style="54" customWidth="1"/>
    <col min="9457" max="9457" width="22.7109375" style="54" customWidth="1"/>
    <col min="9458" max="9459" width="11.42578125" style="54"/>
    <col min="9460" max="9460" width="11.42578125" style="54" customWidth="1"/>
    <col min="9461" max="9708" width="11.42578125" style="54"/>
    <col min="9709" max="9709" width="27" style="54" customWidth="1"/>
    <col min="9710" max="9710" width="38.85546875" style="54" customWidth="1"/>
    <col min="9711" max="9711" width="15.140625" style="54" customWidth="1"/>
    <col min="9712" max="9712" width="12.5703125" style="54" customWidth="1"/>
    <col min="9713" max="9713" width="22.7109375" style="54" customWidth="1"/>
    <col min="9714" max="9715" width="11.42578125" style="54"/>
    <col min="9716" max="9716" width="11.42578125" style="54" customWidth="1"/>
    <col min="9717" max="9964" width="11.42578125" style="54"/>
    <col min="9965" max="9965" width="27" style="54" customWidth="1"/>
    <col min="9966" max="9966" width="38.85546875" style="54" customWidth="1"/>
    <col min="9967" max="9967" width="15.140625" style="54" customWidth="1"/>
    <col min="9968" max="9968" width="12.5703125" style="54" customWidth="1"/>
    <col min="9969" max="9969" width="22.7109375" style="54" customWidth="1"/>
    <col min="9970" max="9971" width="11.42578125" style="54"/>
    <col min="9972" max="9972" width="11.42578125" style="54" customWidth="1"/>
    <col min="9973" max="10220" width="11.42578125" style="54"/>
    <col min="10221" max="10221" width="27" style="54" customWidth="1"/>
    <col min="10222" max="10222" width="38.85546875" style="54" customWidth="1"/>
    <col min="10223" max="10223" width="15.140625" style="54" customWidth="1"/>
    <col min="10224" max="10224" width="12.5703125" style="54" customWidth="1"/>
    <col min="10225" max="10225" width="22.7109375" style="54" customWidth="1"/>
    <col min="10226" max="10227" width="11.42578125" style="54"/>
    <col min="10228" max="10228" width="11.42578125" style="54" customWidth="1"/>
    <col min="10229" max="10476" width="11.42578125" style="54"/>
    <col min="10477" max="10477" width="27" style="54" customWidth="1"/>
    <col min="10478" max="10478" width="38.85546875" style="54" customWidth="1"/>
    <col min="10479" max="10479" width="15.140625" style="54" customWidth="1"/>
    <col min="10480" max="10480" width="12.5703125" style="54" customWidth="1"/>
    <col min="10481" max="10481" width="22.7109375" style="54" customWidth="1"/>
    <col min="10482" max="10483" width="11.42578125" style="54"/>
    <col min="10484" max="10484" width="11.42578125" style="54" customWidth="1"/>
    <col min="10485" max="10732" width="11.42578125" style="54"/>
    <col min="10733" max="10733" width="27" style="54" customWidth="1"/>
    <col min="10734" max="10734" width="38.85546875" style="54" customWidth="1"/>
    <col min="10735" max="10735" width="15.140625" style="54" customWidth="1"/>
    <col min="10736" max="10736" width="12.5703125" style="54" customWidth="1"/>
    <col min="10737" max="10737" width="22.7109375" style="54" customWidth="1"/>
    <col min="10738" max="10739" width="11.42578125" style="54"/>
    <col min="10740" max="10740" width="11.42578125" style="54" customWidth="1"/>
    <col min="10741" max="10988" width="11.42578125" style="54"/>
    <col min="10989" max="10989" width="27" style="54" customWidth="1"/>
    <col min="10990" max="10990" width="38.85546875" style="54" customWidth="1"/>
    <col min="10991" max="10991" width="15.140625" style="54" customWidth="1"/>
    <col min="10992" max="10992" width="12.5703125" style="54" customWidth="1"/>
    <col min="10993" max="10993" width="22.7109375" style="54" customWidth="1"/>
    <col min="10994" max="10995" width="11.42578125" style="54"/>
    <col min="10996" max="10996" width="11.42578125" style="54" customWidth="1"/>
    <col min="10997" max="11244" width="11.42578125" style="54"/>
    <col min="11245" max="11245" width="27" style="54" customWidth="1"/>
    <col min="11246" max="11246" width="38.85546875" style="54" customWidth="1"/>
    <col min="11247" max="11247" width="15.140625" style="54" customWidth="1"/>
    <col min="11248" max="11248" width="12.5703125" style="54" customWidth="1"/>
    <col min="11249" max="11249" width="22.7109375" style="54" customWidth="1"/>
    <col min="11250" max="11251" width="11.42578125" style="54"/>
    <col min="11252" max="11252" width="11.42578125" style="54" customWidth="1"/>
    <col min="11253" max="11500" width="11.42578125" style="54"/>
    <col min="11501" max="11501" width="27" style="54" customWidth="1"/>
    <col min="11502" max="11502" width="38.85546875" style="54" customWidth="1"/>
    <col min="11503" max="11503" width="15.140625" style="54" customWidth="1"/>
    <col min="11504" max="11504" width="12.5703125" style="54" customWidth="1"/>
    <col min="11505" max="11505" width="22.7109375" style="54" customWidth="1"/>
    <col min="11506" max="11507" width="11.42578125" style="54"/>
    <col min="11508" max="11508" width="11.42578125" style="54" customWidth="1"/>
    <col min="11509" max="11756" width="11.42578125" style="54"/>
    <col min="11757" max="11757" width="27" style="54" customWidth="1"/>
    <col min="11758" max="11758" width="38.85546875" style="54" customWidth="1"/>
    <col min="11759" max="11759" width="15.140625" style="54" customWidth="1"/>
    <col min="11760" max="11760" width="12.5703125" style="54" customWidth="1"/>
    <col min="11761" max="11761" width="22.7109375" style="54" customWidth="1"/>
    <col min="11762" max="11763" width="11.42578125" style="54"/>
    <col min="11764" max="11764" width="11.42578125" style="54" customWidth="1"/>
    <col min="11765" max="12012" width="11.42578125" style="54"/>
    <col min="12013" max="12013" width="27" style="54" customWidth="1"/>
    <col min="12014" max="12014" width="38.85546875" style="54" customWidth="1"/>
    <col min="12015" max="12015" width="15.140625" style="54" customWidth="1"/>
    <col min="12016" max="12016" width="12.5703125" style="54" customWidth="1"/>
    <col min="12017" max="12017" width="22.7109375" style="54" customWidth="1"/>
    <col min="12018" max="12019" width="11.42578125" style="54"/>
    <col min="12020" max="12020" width="11.42578125" style="54" customWidth="1"/>
    <col min="12021" max="12268" width="11.42578125" style="54"/>
    <col min="12269" max="12269" width="27" style="54" customWidth="1"/>
    <col min="12270" max="12270" width="38.85546875" style="54" customWidth="1"/>
    <col min="12271" max="12271" width="15.140625" style="54" customWidth="1"/>
    <col min="12272" max="12272" width="12.5703125" style="54" customWidth="1"/>
    <col min="12273" max="12273" width="22.7109375" style="54" customWidth="1"/>
    <col min="12274" max="12275" width="11.42578125" style="54"/>
    <col min="12276" max="12276" width="11.42578125" style="54" customWidth="1"/>
    <col min="12277" max="12524" width="11.42578125" style="54"/>
    <col min="12525" max="12525" width="27" style="54" customWidth="1"/>
    <col min="12526" max="12526" width="38.85546875" style="54" customWidth="1"/>
    <col min="12527" max="12527" width="15.140625" style="54" customWidth="1"/>
    <col min="12528" max="12528" width="12.5703125" style="54" customWidth="1"/>
    <col min="12529" max="12529" width="22.7109375" style="54" customWidth="1"/>
    <col min="12530" max="12531" width="11.42578125" style="54"/>
    <col min="12532" max="12532" width="11.42578125" style="54" customWidth="1"/>
    <col min="12533" max="12780" width="11.42578125" style="54"/>
    <col min="12781" max="12781" width="27" style="54" customWidth="1"/>
    <col min="12782" max="12782" width="38.85546875" style="54" customWidth="1"/>
    <col min="12783" max="12783" width="15.140625" style="54" customWidth="1"/>
    <col min="12784" max="12784" width="12.5703125" style="54" customWidth="1"/>
    <col min="12785" max="12785" width="22.7109375" style="54" customWidth="1"/>
    <col min="12786" max="12787" width="11.42578125" style="54"/>
    <col min="12788" max="12788" width="11.42578125" style="54" customWidth="1"/>
    <col min="12789" max="13036" width="11.42578125" style="54"/>
    <col min="13037" max="13037" width="27" style="54" customWidth="1"/>
    <col min="13038" max="13038" width="38.85546875" style="54" customWidth="1"/>
    <col min="13039" max="13039" width="15.140625" style="54" customWidth="1"/>
    <col min="13040" max="13040" width="12.5703125" style="54" customWidth="1"/>
    <col min="13041" max="13041" width="22.7109375" style="54" customWidth="1"/>
    <col min="13042" max="13043" width="11.42578125" style="54"/>
    <col min="13044" max="13044" width="11.42578125" style="54" customWidth="1"/>
    <col min="13045" max="13292" width="11.42578125" style="54"/>
    <col min="13293" max="13293" width="27" style="54" customWidth="1"/>
    <col min="13294" max="13294" width="38.85546875" style="54" customWidth="1"/>
    <col min="13295" max="13295" width="15.140625" style="54" customWidth="1"/>
    <col min="13296" max="13296" width="12.5703125" style="54" customWidth="1"/>
    <col min="13297" max="13297" width="22.7109375" style="54" customWidth="1"/>
    <col min="13298" max="13299" width="11.42578125" style="54"/>
    <col min="13300" max="13300" width="11.42578125" style="54" customWidth="1"/>
    <col min="13301" max="13548" width="11.42578125" style="54"/>
    <col min="13549" max="13549" width="27" style="54" customWidth="1"/>
    <col min="13550" max="13550" width="38.85546875" style="54" customWidth="1"/>
    <col min="13551" max="13551" width="15.140625" style="54" customWidth="1"/>
    <col min="13552" max="13552" width="12.5703125" style="54" customWidth="1"/>
    <col min="13553" max="13553" width="22.7109375" style="54" customWidth="1"/>
    <col min="13554" max="13555" width="11.42578125" style="54"/>
    <col min="13556" max="13556" width="11.42578125" style="54" customWidth="1"/>
    <col min="13557" max="13804" width="11.42578125" style="54"/>
    <col min="13805" max="13805" width="27" style="54" customWidth="1"/>
    <col min="13806" max="13806" width="38.85546875" style="54" customWidth="1"/>
    <col min="13807" max="13807" width="15.140625" style="54" customWidth="1"/>
    <col min="13808" max="13808" width="12.5703125" style="54" customWidth="1"/>
    <col min="13809" max="13809" width="22.7109375" style="54" customWidth="1"/>
    <col min="13810" max="13811" width="11.42578125" style="54"/>
    <col min="13812" max="13812" width="11.42578125" style="54" customWidth="1"/>
    <col min="13813" max="14060" width="11.42578125" style="54"/>
    <col min="14061" max="14061" width="27" style="54" customWidth="1"/>
    <col min="14062" max="14062" width="38.85546875" style="54" customWidth="1"/>
    <col min="14063" max="14063" width="15.140625" style="54" customWidth="1"/>
    <col min="14064" max="14064" width="12.5703125" style="54" customWidth="1"/>
    <col min="14065" max="14065" width="22.7109375" style="54" customWidth="1"/>
    <col min="14066" max="14067" width="11.42578125" style="54"/>
    <col min="14068" max="14068" width="11.42578125" style="54" customWidth="1"/>
    <col min="14069" max="14316" width="11.42578125" style="54"/>
    <col min="14317" max="14317" width="27" style="54" customWidth="1"/>
    <col min="14318" max="14318" width="38.85546875" style="54" customWidth="1"/>
    <col min="14319" max="14319" width="15.140625" style="54" customWidth="1"/>
    <col min="14320" max="14320" width="12.5703125" style="54" customWidth="1"/>
    <col min="14321" max="14321" width="22.7109375" style="54" customWidth="1"/>
    <col min="14322" max="14323" width="11.42578125" style="54"/>
    <col min="14324" max="14324" width="11.42578125" style="54" customWidth="1"/>
    <col min="14325" max="14572" width="11.42578125" style="54"/>
    <col min="14573" max="14573" width="27" style="54" customWidth="1"/>
    <col min="14574" max="14574" width="38.85546875" style="54" customWidth="1"/>
    <col min="14575" max="14575" width="15.140625" style="54" customWidth="1"/>
    <col min="14576" max="14576" width="12.5703125" style="54" customWidth="1"/>
    <col min="14577" max="14577" width="22.7109375" style="54" customWidth="1"/>
    <col min="14578" max="14579" width="11.42578125" style="54"/>
    <col min="14580" max="14580" width="11.42578125" style="54" customWidth="1"/>
    <col min="14581" max="14828" width="11.42578125" style="54"/>
    <col min="14829" max="14829" width="27" style="54" customWidth="1"/>
    <col min="14830" max="14830" width="38.85546875" style="54" customWidth="1"/>
    <col min="14831" max="14831" width="15.140625" style="54" customWidth="1"/>
    <col min="14832" max="14832" width="12.5703125" style="54" customWidth="1"/>
    <col min="14833" max="14833" width="22.7109375" style="54" customWidth="1"/>
    <col min="14834" max="14835" width="11.42578125" style="54"/>
    <col min="14836" max="14836" width="11.42578125" style="54" customWidth="1"/>
    <col min="14837" max="15084" width="11.42578125" style="54"/>
    <col min="15085" max="15085" width="27" style="54" customWidth="1"/>
    <col min="15086" max="15086" width="38.85546875" style="54" customWidth="1"/>
    <col min="15087" max="15087" width="15.140625" style="54" customWidth="1"/>
    <col min="15088" max="15088" width="12.5703125" style="54" customWidth="1"/>
    <col min="15089" max="15089" width="22.7109375" style="54" customWidth="1"/>
    <col min="15090" max="15091" width="11.42578125" style="54"/>
    <col min="15092" max="15092" width="11.42578125" style="54" customWidth="1"/>
    <col min="15093" max="15340" width="11.42578125" style="54"/>
    <col min="15341" max="15341" width="27" style="54" customWidth="1"/>
    <col min="15342" max="15342" width="38.85546875" style="54" customWidth="1"/>
    <col min="15343" max="15343" width="15.140625" style="54" customWidth="1"/>
    <col min="15344" max="15344" width="12.5703125" style="54" customWidth="1"/>
    <col min="15345" max="15345" width="22.7109375" style="54" customWidth="1"/>
    <col min="15346" max="15347" width="11.42578125" style="54"/>
    <col min="15348" max="15348" width="11.42578125" style="54" customWidth="1"/>
    <col min="15349" max="15596" width="11.42578125" style="54"/>
    <col min="15597" max="15597" width="27" style="54" customWidth="1"/>
    <col min="15598" max="15598" width="38.85546875" style="54" customWidth="1"/>
    <col min="15599" max="15599" width="15.140625" style="54" customWidth="1"/>
    <col min="15600" max="15600" width="12.5703125" style="54" customWidth="1"/>
    <col min="15601" max="15601" width="22.7109375" style="54" customWidth="1"/>
    <col min="15602" max="15603" width="11.42578125" style="54"/>
    <col min="15604" max="15604" width="11.42578125" style="54" customWidth="1"/>
    <col min="15605" max="15852" width="11.42578125" style="54"/>
    <col min="15853" max="15853" width="27" style="54" customWidth="1"/>
    <col min="15854" max="15854" width="38.85546875" style="54" customWidth="1"/>
    <col min="15855" max="15855" width="15.140625" style="54" customWidth="1"/>
    <col min="15856" max="15856" width="12.5703125" style="54" customWidth="1"/>
    <col min="15857" max="15857" width="22.7109375" style="54" customWidth="1"/>
    <col min="15858" max="15859" width="11.42578125" style="54"/>
    <col min="15860" max="15860" width="11.42578125" style="54" customWidth="1"/>
    <col min="15861" max="16108" width="11.42578125" style="54"/>
    <col min="16109" max="16109" width="27" style="54" customWidth="1"/>
    <col min="16110" max="16110" width="38.85546875" style="54" customWidth="1"/>
    <col min="16111" max="16111" width="15.140625" style="54" customWidth="1"/>
    <col min="16112" max="16112" width="12.5703125" style="54" customWidth="1"/>
    <col min="16113" max="16113" width="22.7109375" style="54" customWidth="1"/>
    <col min="16114" max="16115" width="11.42578125" style="54"/>
    <col min="16116" max="16116" width="11.42578125" style="54" customWidth="1"/>
    <col min="16117" max="16384" width="11.42578125" style="54"/>
  </cols>
  <sheetData>
    <row r="1" spans="1:39" ht="36" customHeight="1" x14ac:dyDescent="0.25">
      <c r="A1" s="226" t="s">
        <v>384</v>
      </c>
      <c r="B1" s="261" t="s">
        <v>76</v>
      </c>
      <c r="C1" s="261"/>
      <c r="D1" s="261"/>
      <c r="E1" s="261"/>
      <c r="F1" s="261"/>
      <c r="G1" s="261"/>
      <c r="H1" s="261"/>
      <c r="I1" s="261"/>
    </row>
    <row r="2" spans="1:39" x14ac:dyDescent="0.3">
      <c r="A2" s="1"/>
      <c r="B2" s="268" t="s">
        <v>77</v>
      </c>
      <c r="C2" s="268"/>
      <c r="D2" s="268"/>
      <c r="E2" s="268"/>
      <c r="F2" s="268"/>
      <c r="G2" s="268"/>
      <c r="H2" s="268"/>
      <c r="I2" s="268"/>
      <c r="J2" s="53"/>
    </row>
    <row r="3" spans="1:39" s="55" customFormat="1" ht="15" customHeight="1" x14ac:dyDescent="0.3">
      <c r="A3" s="1"/>
      <c r="B3" s="268"/>
      <c r="C3" s="268"/>
      <c r="D3" s="268"/>
      <c r="E3" s="268"/>
      <c r="F3" s="268"/>
      <c r="G3" s="268"/>
      <c r="H3" s="268"/>
      <c r="I3" s="268"/>
      <c r="J3" s="53"/>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row>
    <row r="4" spans="1:39" s="55" customFormat="1" ht="26.25" customHeight="1" x14ac:dyDescent="0.3">
      <c r="A4" s="4"/>
      <c r="B4" s="264" t="s">
        <v>78</v>
      </c>
      <c r="C4" s="264" t="s">
        <v>79</v>
      </c>
      <c r="D4" s="264" t="s">
        <v>80</v>
      </c>
      <c r="E4" s="264" t="s">
        <v>81</v>
      </c>
      <c r="F4" s="264" t="s">
        <v>82</v>
      </c>
      <c r="G4" s="264" t="s">
        <v>83</v>
      </c>
      <c r="H4" s="264"/>
      <c r="I4" s="26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row>
    <row r="5" spans="1:39" s="55" customFormat="1" ht="33" customHeight="1" x14ac:dyDescent="0.3">
      <c r="A5" s="4"/>
      <c r="B5" s="264"/>
      <c r="C5" s="264"/>
      <c r="D5" s="264"/>
      <c r="E5" s="264"/>
      <c r="F5" s="264"/>
      <c r="G5" s="163">
        <v>2015</v>
      </c>
      <c r="H5" s="163">
        <v>2016</v>
      </c>
      <c r="I5" s="163">
        <v>2017</v>
      </c>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row>
    <row r="6" spans="1:39" s="55" customFormat="1" x14ac:dyDescent="0.3">
      <c r="A6" s="4"/>
      <c r="B6" s="262" t="s">
        <v>84</v>
      </c>
      <c r="C6" s="262"/>
      <c r="D6" s="262"/>
      <c r="E6" s="262"/>
      <c r="F6" s="262"/>
      <c r="G6" s="147">
        <f>SUM(G7:G9)</f>
        <v>-4390</v>
      </c>
      <c r="H6" s="147">
        <f>SUM(H7:H8)</f>
        <v>-3013</v>
      </c>
      <c r="I6" s="147">
        <f>SUM(I7:I8)</f>
        <v>-588</v>
      </c>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row>
    <row r="7" spans="1:39" ht="132" x14ac:dyDescent="0.3">
      <c r="B7" s="149" t="s">
        <v>89</v>
      </c>
      <c r="C7" s="59" t="s">
        <v>90</v>
      </c>
      <c r="D7" s="59" t="s">
        <v>85</v>
      </c>
      <c r="E7" s="59" t="s">
        <v>86</v>
      </c>
      <c r="F7" s="59" t="s">
        <v>91</v>
      </c>
      <c r="G7" s="59">
        <v>423</v>
      </c>
      <c r="H7" s="59">
        <v>341</v>
      </c>
      <c r="I7" s="59">
        <v>-690</v>
      </c>
    </row>
    <row r="8" spans="1:39" ht="132" x14ac:dyDescent="0.3">
      <c r="B8" s="265" t="s">
        <v>93</v>
      </c>
      <c r="C8" s="59" t="s">
        <v>94</v>
      </c>
      <c r="D8" s="59" t="s">
        <v>85</v>
      </c>
      <c r="E8" s="59" t="s">
        <v>86</v>
      </c>
      <c r="F8" s="59" t="s">
        <v>92</v>
      </c>
      <c r="G8" s="59">
        <v>-3293</v>
      </c>
      <c r="H8" s="59">
        <f>-3354</f>
        <v>-3354</v>
      </c>
      <c r="I8" s="148">
        <v>102</v>
      </c>
    </row>
    <row r="9" spans="1:39" ht="49.5" x14ac:dyDescent="0.3">
      <c r="B9" s="266"/>
      <c r="C9" s="59" t="s">
        <v>95</v>
      </c>
      <c r="D9" s="59" t="s">
        <v>85</v>
      </c>
      <c r="E9" s="59" t="s">
        <v>86</v>
      </c>
      <c r="F9" s="59" t="s">
        <v>97</v>
      </c>
      <c r="G9" s="59">
        <v>-1520</v>
      </c>
      <c r="H9" s="59"/>
      <c r="I9" s="148"/>
    </row>
    <row r="10" spans="1:39" ht="163.5" customHeight="1" x14ac:dyDescent="0.3">
      <c r="B10" s="267"/>
      <c r="C10" s="59" t="s">
        <v>96</v>
      </c>
      <c r="D10" s="59" t="s">
        <v>85</v>
      </c>
      <c r="E10" s="59" t="s">
        <v>86</v>
      </c>
      <c r="F10" s="59" t="s">
        <v>92</v>
      </c>
      <c r="G10" s="59">
        <v>-4813</v>
      </c>
      <c r="H10" s="149">
        <f>H8</f>
        <v>-3354</v>
      </c>
      <c r="I10" s="149">
        <f>I8</f>
        <v>102</v>
      </c>
    </row>
    <row r="11" spans="1:39" hidden="1" x14ac:dyDescent="0.3">
      <c r="B11" s="263" t="s">
        <v>3</v>
      </c>
      <c r="C11" s="263" t="s">
        <v>4</v>
      </c>
      <c r="D11" s="263" t="s">
        <v>5</v>
      </c>
      <c r="E11" s="263" t="s">
        <v>6</v>
      </c>
      <c r="F11" s="263" t="s">
        <v>7</v>
      </c>
      <c r="G11" s="146"/>
      <c r="H11" s="263"/>
      <c r="I11" s="263"/>
    </row>
    <row r="12" spans="1:39" ht="22.5" hidden="1" customHeight="1" x14ac:dyDescent="0.3">
      <c r="B12" s="263"/>
      <c r="C12" s="263"/>
      <c r="D12" s="263"/>
      <c r="E12" s="263"/>
      <c r="F12" s="263"/>
      <c r="G12" s="146"/>
      <c r="H12" s="146">
        <v>2016</v>
      </c>
      <c r="I12" s="146">
        <v>2017</v>
      </c>
    </row>
    <row r="13" spans="1:39" x14ac:dyDescent="0.3">
      <c r="B13" s="262" t="s">
        <v>98</v>
      </c>
      <c r="C13" s="262"/>
      <c r="D13" s="262"/>
      <c r="E13" s="262"/>
      <c r="F13" s="262"/>
      <c r="G13" s="147">
        <f>SUM(G14:G19)</f>
        <v>-3041</v>
      </c>
      <c r="H13" s="147">
        <f>SUM(H18:H19)</f>
        <v>22</v>
      </c>
      <c r="I13" s="147">
        <f>SUM(I18:I19)</f>
        <v>-2385</v>
      </c>
    </row>
    <row r="14" spans="1:39" ht="66" x14ac:dyDescent="0.3">
      <c r="B14" s="150" t="s">
        <v>99</v>
      </c>
      <c r="C14" s="59" t="s">
        <v>101</v>
      </c>
      <c r="D14" s="59" t="s">
        <v>85</v>
      </c>
      <c r="E14" s="59" t="s">
        <v>86</v>
      </c>
      <c r="F14" s="61" t="s">
        <v>111</v>
      </c>
      <c r="G14" s="151">
        <v>-1871</v>
      </c>
      <c r="H14" s="151"/>
      <c r="I14" s="151"/>
    </row>
    <row r="15" spans="1:39" ht="181.5" x14ac:dyDescent="0.3">
      <c r="B15" s="150" t="s">
        <v>100</v>
      </c>
      <c r="C15" s="59" t="s">
        <v>102</v>
      </c>
      <c r="D15" s="59" t="s">
        <v>85</v>
      </c>
      <c r="E15" s="59" t="s">
        <v>86</v>
      </c>
      <c r="F15" s="61" t="s">
        <v>111</v>
      </c>
      <c r="G15" s="151">
        <v>-6</v>
      </c>
      <c r="H15" s="151"/>
      <c r="I15" s="151"/>
    </row>
    <row r="16" spans="1:39" ht="115.5" x14ac:dyDescent="0.3">
      <c r="B16" s="150" t="s">
        <v>103</v>
      </c>
      <c r="C16" s="59" t="s">
        <v>110</v>
      </c>
      <c r="D16" s="59" t="s">
        <v>85</v>
      </c>
      <c r="E16" s="59" t="s">
        <v>86</v>
      </c>
      <c r="F16" s="61" t="s">
        <v>112</v>
      </c>
      <c r="G16" s="151">
        <v>-29</v>
      </c>
      <c r="H16" s="151"/>
      <c r="I16" s="151"/>
    </row>
    <row r="17" spans="1:9" ht="132" x14ac:dyDescent="0.3">
      <c r="B17" s="150" t="s">
        <v>104</v>
      </c>
      <c r="C17" s="59" t="s">
        <v>109</v>
      </c>
      <c r="D17" s="59" t="s">
        <v>85</v>
      </c>
      <c r="E17" s="59" t="s">
        <v>86</v>
      </c>
      <c r="F17" s="61" t="s">
        <v>113</v>
      </c>
      <c r="G17" s="151">
        <v>-46</v>
      </c>
      <c r="H17" s="151"/>
      <c r="I17" s="151"/>
    </row>
    <row r="18" spans="1:9" ht="148.5" x14ac:dyDescent="0.3">
      <c r="B18" s="150" t="s">
        <v>105</v>
      </c>
      <c r="C18" s="59" t="s">
        <v>108</v>
      </c>
      <c r="D18" s="59" t="s">
        <v>85</v>
      </c>
      <c r="E18" s="59" t="s">
        <v>86</v>
      </c>
      <c r="F18" s="61" t="s">
        <v>114</v>
      </c>
      <c r="G18" s="61"/>
      <c r="H18" s="151">
        <v>2205</v>
      </c>
      <c r="I18" s="151">
        <v>-2205</v>
      </c>
    </row>
    <row r="19" spans="1:9" ht="66" x14ac:dyDescent="0.3">
      <c r="B19" s="150" t="s">
        <v>106</v>
      </c>
      <c r="C19" s="59" t="s">
        <v>107</v>
      </c>
      <c r="D19" s="59" t="s">
        <v>85</v>
      </c>
      <c r="E19" s="59" t="s">
        <v>86</v>
      </c>
      <c r="F19" s="61" t="s">
        <v>115</v>
      </c>
      <c r="G19" s="59">
        <v>-1089</v>
      </c>
      <c r="H19" s="57">
        <v>-2183</v>
      </c>
      <c r="I19" s="57">
        <v>-180</v>
      </c>
    </row>
    <row r="20" spans="1:9" x14ac:dyDescent="0.3">
      <c r="B20" s="149"/>
      <c r="C20" s="58"/>
      <c r="D20" s="59"/>
      <c r="E20" s="59"/>
      <c r="F20" s="59"/>
      <c r="G20" s="59"/>
      <c r="H20" s="57"/>
      <c r="I20" s="57"/>
    </row>
    <row r="21" spans="1:9" ht="42.75" customHeight="1" x14ac:dyDescent="0.3">
      <c r="B21" s="264" t="s">
        <v>78</v>
      </c>
      <c r="C21" s="264" t="s">
        <v>79</v>
      </c>
      <c r="D21" s="264" t="s">
        <v>80</v>
      </c>
      <c r="E21" s="264" t="s">
        <v>81</v>
      </c>
      <c r="F21" s="264" t="s">
        <v>82</v>
      </c>
      <c r="G21" s="264" t="s">
        <v>83</v>
      </c>
      <c r="H21" s="264"/>
      <c r="I21" s="264"/>
    </row>
    <row r="22" spans="1:9" ht="32.25" customHeight="1" x14ac:dyDescent="0.3">
      <c r="B22" s="264"/>
      <c r="C22" s="264"/>
      <c r="D22" s="264"/>
      <c r="E22" s="264"/>
      <c r="F22" s="264"/>
      <c r="G22" s="163">
        <v>2015</v>
      </c>
      <c r="H22" s="163">
        <v>2016</v>
      </c>
      <c r="I22" s="163">
        <v>2017</v>
      </c>
    </row>
    <row r="23" spans="1:9" ht="49.5" x14ac:dyDescent="0.3">
      <c r="B23" s="154" t="s">
        <v>116</v>
      </c>
      <c r="C23" s="155" t="s">
        <v>119</v>
      </c>
      <c r="D23" s="156" t="s">
        <v>85</v>
      </c>
      <c r="E23" s="156" t="s">
        <v>86</v>
      </c>
      <c r="F23" s="156" t="s">
        <v>121</v>
      </c>
      <c r="G23" s="156">
        <v>0</v>
      </c>
      <c r="H23" s="157">
        <v>0</v>
      </c>
      <c r="I23" s="157">
        <v>2</v>
      </c>
    </row>
    <row r="24" spans="1:9" ht="29.25" customHeight="1" x14ac:dyDescent="0.3">
      <c r="B24" s="154" t="s">
        <v>117</v>
      </c>
      <c r="C24" s="155" t="s">
        <v>120</v>
      </c>
      <c r="D24" s="156" t="s">
        <v>85</v>
      </c>
      <c r="E24" s="156" t="s">
        <v>86</v>
      </c>
      <c r="F24" s="157"/>
      <c r="G24" s="157">
        <v>-82</v>
      </c>
      <c r="H24" s="157">
        <v>-85</v>
      </c>
      <c r="I24" s="157">
        <v>-8</v>
      </c>
    </row>
    <row r="25" spans="1:9" x14ac:dyDescent="0.3">
      <c r="B25" s="262" t="s">
        <v>118</v>
      </c>
      <c r="C25" s="262"/>
      <c r="D25" s="262"/>
      <c r="E25" s="262"/>
      <c r="F25" s="156"/>
      <c r="G25" s="147">
        <f>SUM(G26:G28)</f>
        <v>-710</v>
      </c>
      <c r="H25" s="147">
        <f>SUM(H27:H28)</f>
        <v>1237</v>
      </c>
      <c r="I25" s="147">
        <f>SUM(I27:I28)</f>
        <v>0</v>
      </c>
    </row>
    <row r="26" spans="1:9" s="56" customFormat="1" ht="99" x14ac:dyDescent="0.3">
      <c r="A26" s="4"/>
      <c r="B26" s="61" t="s">
        <v>122</v>
      </c>
      <c r="C26" s="61" t="s">
        <v>125</v>
      </c>
      <c r="D26" s="152"/>
      <c r="E26" s="61" t="s">
        <v>87</v>
      </c>
      <c r="F26" s="59" t="s">
        <v>127</v>
      </c>
      <c r="G26" s="153">
        <v>65</v>
      </c>
      <c r="H26" s="153"/>
      <c r="I26" s="153"/>
    </row>
    <row r="27" spans="1:9" ht="181.5" x14ac:dyDescent="0.3">
      <c r="B27" s="60" t="s">
        <v>123</v>
      </c>
      <c r="C27" s="60" t="s">
        <v>126</v>
      </c>
      <c r="D27" s="158" t="s">
        <v>85</v>
      </c>
      <c r="E27" s="61" t="s">
        <v>87</v>
      </c>
      <c r="F27" s="61" t="s">
        <v>128</v>
      </c>
      <c r="G27" s="61">
        <v>-1162</v>
      </c>
      <c r="H27" s="151">
        <v>1162</v>
      </c>
      <c r="I27" s="151"/>
    </row>
    <row r="28" spans="1:9" ht="49.5" x14ac:dyDescent="0.3">
      <c r="B28" s="60" t="s">
        <v>124</v>
      </c>
      <c r="C28" s="60"/>
      <c r="D28" s="59" t="s">
        <v>85</v>
      </c>
      <c r="E28" s="59" t="s">
        <v>86</v>
      </c>
      <c r="F28" s="61"/>
      <c r="G28" s="61">
        <v>387</v>
      </c>
      <c r="H28" s="151">
        <v>75</v>
      </c>
      <c r="I28" s="151"/>
    </row>
    <row r="29" spans="1:9" x14ac:dyDescent="0.3">
      <c r="B29" s="262" t="s">
        <v>129</v>
      </c>
      <c r="C29" s="262"/>
      <c r="D29" s="262"/>
      <c r="E29" s="262"/>
      <c r="F29" s="262"/>
      <c r="G29" s="147">
        <f>G30+G31</f>
        <v>1939</v>
      </c>
      <c r="H29" s="147">
        <f>H30+H31</f>
        <v>-6</v>
      </c>
      <c r="I29" s="147">
        <f>I30+I31</f>
        <v>0</v>
      </c>
    </row>
    <row r="30" spans="1:9" s="56" customFormat="1" ht="66" x14ac:dyDescent="0.3">
      <c r="A30" s="4"/>
      <c r="B30" s="58" t="s">
        <v>130</v>
      </c>
      <c r="C30" s="58" t="s">
        <v>132</v>
      </c>
      <c r="D30" s="59" t="s">
        <v>88</v>
      </c>
      <c r="E30" s="59" t="s">
        <v>134</v>
      </c>
      <c r="F30" s="59" t="s">
        <v>135</v>
      </c>
      <c r="G30" s="59">
        <v>1998</v>
      </c>
      <c r="H30" s="59"/>
      <c r="I30" s="59"/>
    </row>
    <row r="31" spans="1:9" ht="49.5" x14ac:dyDescent="0.3">
      <c r="B31" s="60" t="s">
        <v>131</v>
      </c>
      <c r="C31" s="60" t="s">
        <v>133</v>
      </c>
      <c r="D31" s="59" t="s">
        <v>85</v>
      </c>
      <c r="E31" s="59" t="s">
        <v>86</v>
      </c>
      <c r="F31" s="61" t="s">
        <v>136</v>
      </c>
      <c r="G31" s="61">
        <v>-59</v>
      </c>
      <c r="H31" s="61">
        <v>-6</v>
      </c>
      <c r="I31" s="61"/>
    </row>
    <row r="32" spans="1:9" ht="15" customHeight="1" x14ac:dyDescent="0.3">
      <c r="B32" s="262" t="s">
        <v>137</v>
      </c>
      <c r="C32" s="262"/>
      <c r="D32" s="262"/>
      <c r="E32" s="262"/>
      <c r="F32" s="262"/>
      <c r="G32" s="157">
        <f t="shared" ref="G32:I32" si="0">G33</f>
        <v>66</v>
      </c>
      <c r="H32" s="157">
        <f t="shared" si="0"/>
        <v>16</v>
      </c>
      <c r="I32" s="157">
        <f t="shared" si="0"/>
        <v>60</v>
      </c>
    </row>
    <row r="33" spans="2:9" ht="49.5" x14ac:dyDescent="0.3">
      <c r="B33" s="58" t="s">
        <v>138</v>
      </c>
      <c r="C33" s="58" t="s">
        <v>144</v>
      </c>
      <c r="D33" s="59" t="s">
        <v>85</v>
      </c>
      <c r="E33" s="59" t="s">
        <v>86</v>
      </c>
      <c r="F33" s="61" t="s">
        <v>136</v>
      </c>
      <c r="G33" s="59">
        <v>66</v>
      </c>
      <c r="H33" s="59">
        <v>16</v>
      </c>
      <c r="I33" s="59">
        <v>60</v>
      </c>
    </row>
    <row r="34" spans="2:9" x14ac:dyDescent="0.3">
      <c r="B34" s="262" t="s">
        <v>139</v>
      </c>
      <c r="C34" s="262"/>
      <c r="D34" s="262"/>
      <c r="E34" s="262"/>
      <c r="F34" s="262"/>
      <c r="G34" s="157">
        <f t="shared" ref="G34" si="1">G35+G36</f>
        <v>370</v>
      </c>
      <c r="H34" s="157">
        <f>H35+H36</f>
        <v>-273</v>
      </c>
      <c r="I34" s="157">
        <f t="shared" ref="I34" si="2">I35+I36</f>
        <v>0</v>
      </c>
    </row>
    <row r="35" spans="2:9" ht="99" x14ac:dyDescent="0.3">
      <c r="B35" s="60" t="s">
        <v>140</v>
      </c>
      <c r="C35" s="60" t="s">
        <v>145</v>
      </c>
      <c r="D35" s="59" t="s">
        <v>85</v>
      </c>
      <c r="E35" s="59" t="s">
        <v>86</v>
      </c>
      <c r="F35" s="61" t="s">
        <v>146</v>
      </c>
      <c r="G35" s="61">
        <v>453</v>
      </c>
      <c r="H35" s="61">
        <v>-245</v>
      </c>
      <c r="I35" s="61"/>
    </row>
    <row r="36" spans="2:9" ht="49.5" x14ac:dyDescent="0.3">
      <c r="B36" s="60" t="s">
        <v>141</v>
      </c>
      <c r="C36" s="60"/>
      <c r="D36" s="59" t="s">
        <v>85</v>
      </c>
      <c r="E36" s="59" t="s">
        <v>86</v>
      </c>
      <c r="F36" s="61" t="s">
        <v>147</v>
      </c>
      <c r="G36" s="61">
        <v>-83</v>
      </c>
      <c r="H36" s="61">
        <v>-28</v>
      </c>
      <c r="I36" s="61"/>
    </row>
    <row r="37" spans="2:9" x14ac:dyDescent="0.3">
      <c r="B37" s="262" t="s">
        <v>8</v>
      </c>
      <c r="C37" s="262"/>
      <c r="D37" s="262"/>
      <c r="E37" s="262"/>
      <c r="F37" s="262"/>
      <c r="G37" s="147">
        <f>SUM(G34+G32+G29+G25+G24+G23+G13+G6)</f>
        <v>-5848</v>
      </c>
      <c r="H37" s="147">
        <f>SUM(H34+H32+H29+H25+H24+H23+H13+H6)</f>
        <v>-2102</v>
      </c>
      <c r="I37" s="147">
        <f>SUM(I34+I32+I29+I25+I24+I23+I13+I6)</f>
        <v>-2919</v>
      </c>
    </row>
    <row r="38" spans="2:9" ht="49.5" x14ac:dyDescent="0.3">
      <c r="B38" s="262" t="s">
        <v>142</v>
      </c>
      <c r="C38" s="262"/>
      <c r="D38" s="156" t="s">
        <v>85</v>
      </c>
      <c r="E38" s="156" t="s">
        <v>86</v>
      </c>
      <c r="F38" s="156" t="s">
        <v>148</v>
      </c>
      <c r="G38" s="157">
        <v>1000</v>
      </c>
      <c r="H38" s="157">
        <v>1000</v>
      </c>
      <c r="I38" s="157">
        <v>1000</v>
      </c>
    </row>
    <row r="39" spans="2:9" x14ac:dyDescent="0.3">
      <c r="B39" s="262" t="s">
        <v>143</v>
      </c>
      <c r="C39" s="262"/>
      <c r="D39" s="262"/>
      <c r="E39" s="262"/>
      <c r="F39" s="262"/>
      <c r="G39" s="147">
        <f t="shared" ref="G39" si="3">+G38+G37</f>
        <v>-4848</v>
      </c>
      <c r="H39" s="147">
        <f>+H38+H37</f>
        <v>-1102</v>
      </c>
      <c r="I39" s="147">
        <f t="shared" ref="I39" si="4">+I38+I37</f>
        <v>-1919</v>
      </c>
    </row>
  </sheetData>
  <mergeCells count="30">
    <mergeCell ref="B2:I3"/>
    <mergeCell ref="B4:B5"/>
    <mergeCell ref="C4:C5"/>
    <mergeCell ref="D4:D5"/>
    <mergeCell ref="E4:E5"/>
    <mergeCell ref="F4:F5"/>
    <mergeCell ref="G4:I4"/>
    <mergeCell ref="B6:F6"/>
    <mergeCell ref="B11:B12"/>
    <mergeCell ref="C11:C12"/>
    <mergeCell ref="D11:D12"/>
    <mergeCell ref="E11:E12"/>
    <mergeCell ref="F11:F12"/>
    <mergeCell ref="B8:B10"/>
    <mergeCell ref="B1:I1"/>
    <mergeCell ref="B39:F39"/>
    <mergeCell ref="B25:E25"/>
    <mergeCell ref="B29:F29"/>
    <mergeCell ref="B32:F32"/>
    <mergeCell ref="B34:F34"/>
    <mergeCell ref="B37:F37"/>
    <mergeCell ref="B38:C38"/>
    <mergeCell ref="H11:I11"/>
    <mergeCell ref="B13:F13"/>
    <mergeCell ref="B21:B22"/>
    <mergeCell ref="C21:C22"/>
    <mergeCell ref="D21:D22"/>
    <mergeCell ref="E21:E22"/>
    <mergeCell ref="F21:F22"/>
    <mergeCell ref="G21:I21"/>
  </mergeCells>
  <hyperlinks>
    <hyperlink ref="A1" location="Index!A1" display="&lt;&lt;"/>
  </hyperlinks>
  <pageMargins left="0.7" right="0.7" top="0.75" bottom="0.75" header="0.3" footer="0.3"/>
  <pageSetup paperSize="9" scale="32" orientation="portrait" r:id="rId1"/>
  <ignoredErrors>
    <ignoredError sqref="G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22"/>
  <sheetViews>
    <sheetView showGridLines="0" zoomScaleNormal="100" workbookViewId="0"/>
  </sheetViews>
  <sheetFormatPr baseColWidth="10" defaultRowHeight="16.5" x14ac:dyDescent="0.3"/>
  <cols>
    <col min="1" max="1" width="3" style="4" bestFit="1" customWidth="1"/>
    <col min="2" max="2" width="38" style="65" customWidth="1"/>
    <col min="3" max="3" width="66.140625" style="65" customWidth="1"/>
    <col min="4" max="4" width="15.7109375" style="65" customWidth="1"/>
    <col min="5" max="5" width="26.7109375" style="65" customWidth="1"/>
    <col min="6" max="8" width="9.5703125" style="107" customWidth="1"/>
    <col min="9" max="9" width="2" style="65" customWidth="1"/>
    <col min="10" max="235" width="11.42578125" style="65"/>
    <col min="236" max="236" width="32.140625" style="65" customWidth="1"/>
    <col min="237" max="237" width="66.140625" style="65" customWidth="1"/>
    <col min="238" max="238" width="19" style="65" customWidth="1"/>
    <col min="239" max="239" width="26.7109375" style="65" customWidth="1"/>
    <col min="240" max="240" width="14.7109375" style="65" customWidth="1"/>
    <col min="241" max="241" width="17" style="65" customWidth="1"/>
    <col min="242" max="244" width="14.7109375" style="65" customWidth="1"/>
    <col min="245" max="245" width="11.42578125" style="65"/>
    <col min="246" max="246" width="6.28515625" style="65" customWidth="1"/>
    <col min="247" max="248" width="0" style="65" hidden="1" customWidth="1"/>
    <col min="249" max="252" width="11.42578125" style="65"/>
    <col min="253" max="253" width="14" style="65" customWidth="1"/>
    <col min="254" max="491" width="11.42578125" style="65"/>
    <col min="492" max="492" width="32.140625" style="65" customWidth="1"/>
    <col min="493" max="493" width="66.140625" style="65" customWidth="1"/>
    <col min="494" max="494" width="19" style="65" customWidth="1"/>
    <col min="495" max="495" width="26.7109375" style="65" customWidth="1"/>
    <col min="496" max="496" width="14.7109375" style="65" customWidth="1"/>
    <col min="497" max="497" width="17" style="65" customWidth="1"/>
    <col min="498" max="500" width="14.7109375" style="65" customWidth="1"/>
    <col min="501" max="501" width="11.42578125" style="65"/>
    <col min="502" max="502" width="6.28515625" style="65" customWidth="1"/>
    <col min="503" max="504" width="0" style="65" hidden="1" customWidth="1"/>
    <col min="505" max="508" width="11.42578125" style="65"/>
    <col min="509" max="509" width="14" style="65" customWidth="1"/>
    <col min="510" max="747" width="11.42578125" style="65"/>
    <col min="748" max="748" width="32.140625" style="65" customWidth="1"/>
    <col min="749" max="749" width="66.140625" style="65" customWidth="1"/>
    <col min="750" max="750" width="19" style="65" customWidth="1"/>
    <col min="751" max="751" width="26.7109375" style="65" customWidth="1"/>
    <col min="752" max="752" width="14.7109375" style="65" customWidth="1"/>
    <col min="753" max="753" width="17" style="65" customWidth="1"/>
    <col min="754" max="756" width="14.7109375" style="65" customWidth="1"/>
    <col min="757" max="757" width="11.42578125" style="65"/>
    <col min="758" max="758" width="6.28515625" style="65" customWidth="1"/>
    <col min="759" max="760" width="0" style="65" hidden="1" customWidth="1"/>
    <col min="761" max="764" width="11.42578125" style="65"/>
    <col min="765" max="765" width="14" style="65" customWidth="1"/>
    <col min="766" max="1003" width="11.42578125" style="65"/>
    <col min="1004" max="1004" width="32.140625" style="65" customWidth="1"/>
    <col min="1005" max="1005" width="66.140625" style="65" customWidth="1"/>
    <col min="1006" max="1006" width="19" style="65" customWidth="1"/>
    <col min="1007" max="1007" width="26.7109375" style="65" customWidth="1"/>
    <col min="1008" max="1008" width="14.7109375" style="65" customWidth="1"/>
    <col min="1009" max="1009" width="17" style="65" customWidth="1"/>
    <col min="1010" max="1012" width="14.7109375" style="65" customWidth="1"/>
    <col min="1013" max="1013" width="11.42578125" style="65"/>
    <col min="1014" max="1014" width="6.28515625" style="65" customWidth="1"/>
    <col min="1015" max="1016" width="0" style="65" hidden="1" customWidth="1"/>
    <col min="1017" max="1020" width="11.42578125" style="65"/>
    <col min="1021" max="1021" width="14" style="65" customWidth="1"/>
    <col min="1022" max="1259" width="11.42578125" style="65"/>
    <col min="1260" max="1260" width="32.140625" style="65" customWidth="1"/>
    <col min="1261" max="1261" width="66.140625" style="65" customWidth="1"/>
    <col min="1262" max="1262" width="19" style="65" customWidth="1"/>
    <col min="1263" max="1263" width="26.7109375" style="65" customWidth="1"/>
    <col min="1264" max="1264" width="14.7109375" style="65" customWidth="1"/>
    <col min="1265" max="1265" width="17" style="65" customWidth="1"/>
    <col min="1266" max="1268" width="14.7109375" style="65" customWidth="1"/>
    <col min="1269" max="1269" width="11.42578125" style="65"/>
    <col min="1270" max="1270" width="6.28515625" style="65" customWidth="1"/>
    <col min="1271" max="1272" width="0" style="65" hidden="1" customWidth="1"/>
    <col min="1273" max="1276" width="11.42578125" style="65"/>
    <col min="1277" max="1277" width="14" style="65" customWidth="1"/>
    <col min="1278" max="1515" width="11.42578125" style="65"/>
    <col min="1516" max="1516" width="32.140625" style="65" customWidth="1"/>
    <col min="1517" max="1517" width="66.140625" style="65" customWidth="1"/>
    <col min="1518" max="1518" width="19" style="65" customWidth="1"/>
    <col min="1519" max="1519" width="26.7109375" style="65" customWidth="1"/>
    <col min="1520" max="1520" width="14.7109375" style="65" customWidth="1"/>
    <col min="1521" max="1521" width="17" style="65" customWidth="1"/>
    <col min="1522" max="1524" width="14.7109375" style="65" customWidth="1"/>
    <col min="1525" max="1525" width="11.42578125" style="65"/>
    <col min="1526" max="1526" width="6.28515625" style="65" customWidth="1"/>
    <col min="1527" max="1528" width="0" style="65" hidden="1" customWidth="1"/>
    <col min="1529" max="1532" width="11.42578125" style="65"/>
    <col min="1533" max="1533" width="14" style="65" customWidth="1"/>
    <col min="1534" max="1771" width="11.42578125" style="65"/>
    <col min="1772" max="1772" width="32.140625" style="65" customWidth="1"/>
    <col min="1773" max="1773" width="66.140625" style="65" customWidth="1"/>
    <col min="1774" max="1774" width="19" style="65" customWidth="1"/>
    <col min="1775" max="1775" width="26.7109375" style="65" customWidth="1"/>
    <col min="1776" max="1776" width="14.7109375" style="65" customWidth="1"/>
    <col min="1777" max="1777" width="17" style="65" customWidth="1"/>
    <col min="1778" max="1780" width="14.7109375" style="65" customWidth="1"/>
    <col min="1781" max="1781" width="11.42578125" style="65"/>
    <col min="1782" max="1782" width="6.28515625" style="65" customWidth="1"/>
    <col min="1783" max="1784" width="0" style="65" hidden="1" customWidth="1"/>
    <col min="1785" max="1788" width="11.42578125" style="65"/>
    <col min="1789" max="1789" width="14" style="65" customWidth="1"/>
    <col min="1790" max="2027" width="11.42578125" style="65"/>
    <col min="2028" max="2028" width="32.140625" style="65" customWidth="1"/>
    <col min="2029" max="2029" width="66.140625" style="65" customWidth="1"/>
    <col min="2030" max="2030" width="19" style="65" customWidth="1"/>
    <col min="2031" max="2031" width="26.7109375" style="65" customWidth="1"/>
    <col min="2032" max="2032" width="14.7109375" style="65" customWidth="1"/>
    <col min="2033" max="2033" width="17" style="65" customWidth="1"/>
    <col min="2034" max="2036" width="14.7109375" style="65" customWidth="1"/>
    <col min="2037" max="2037" width="11.42578125" style="65"/>
    <col min="2038" max="2038" width="6.28515625" style="65" customWidth="1"/>
    <col min="2039" max="2040" width="0" style="65" hidden="1" customWidth="1"/>
    <col min="2041" max="2044" width="11.42578125" style="65"/>
    <col min="2045" max="2045" width="14" style="65" customWidth="1"/>
    <col min="2046" max="2283" width="11.42578125" style="65"/>
    <col min="2284" max="2284" width="32.140625" style="65" customWidth="1"/>
    <col min="2285" max="2285" width="66.140625" style="65" customWidth="1"/>
    <col min="2286" max="2286" width="19" style="65" customWidth="1"/>
    <col min="2287" max="2287" width="26.7109375" style="65" customWidth="1"/>
    <col min="2288" max="2288" width="14.7109375" style="65" customWidth="1"/>
    <col min="2289" max="2289" width="17" style="65" customWidth="1"/>
    <col min="2290" max="2292" width="14.7109375" style="65" customWidth="1"/>
    <col min="2293" max="2293" width="11.42578125" style="65"/>
    <col min="2294" max="2294" width="6.28515625" style="65" customWidth="1"/>
    <col min="2295" max="2296" width="0" style="65" hidden="1" customWidth="1"/>
    <col min="2297" max="2300" width="11.42578125" style="65"/>
    <col min="2301" max="2301" width="14" style="65" customWidth="1"/>
    <col min="2302" max="2539" width="11.42578125" style="65"/>
    <col min="2540" max="2540" width="32.140625" style="65" customWidth="1"/>
    <col min="2541" max="2541" width="66.140625" style="65" customWidth="1"/>
    <col min="2542" max="2542" width="19" style="65" customWidth="1"/>
    <col min="2543" max="2543" width="26.7109375" style="65" customWidth="1"/>
    <col min="2544" max="2544" width="14.7109375" style="65" customWidth="1"/>
    <col min="2545" max="2545" width="17" style="65" customWidth="1"/>
    <col min="2546" max="2548" width="14.7109375" style="65" customWidth="1"/>
    <col min="2549" max="2549" width="11.42578125" style="65"/>
    <col min="2550" max="2550" width="6.28515625" style="65" customWidth="1"/>
    <col min="2551" max="2552" width="0" style="65" hidden="1" customWidth="1"/>
    <col min="2553" max="2556" width="11.42578125" style="65"/>
    <col min="2557" max="2557" width="14" style="65" customWidth="1"/>
    <col min="2558" max="2795" width="11.42578125" style="65"/>
    <col min="2796" max="2796" width="32.140625" style="65" customWidth="1"/>
    <col min="2797" max="2797" width="66.140625" style="65" customWidth="1"/>
    <col min="2798" max="2798" width="19" style="65" customWidth="1"/>
    <col min="2799" max="2799" width="26.7109375" style="65" customWidth="1"/>
    <col min="2800" max="2800" width="14.7109375" style="65" customWidth="1"/>
    <col min="2801" max="2801" width="17" style="65" customWidth="1"/>
    <col min="2802" max="2804" width="14.7109375" style="65" customWidth="1"/>
    <col min="2805" max="2805" width="11.42578125" style="65"/>
    <col min="2806" max="2806" width="6.28515625" style="65" customWidth="1"/>
    <col min="2807" max="2808" width="0" style="65" hidden="1" customWidth="1"/>
    <col min="2809" max="2812" width="11.42578125" style="65"/>
    <col min="2813" max="2813" width="14" style="65" customWidth="1"/>
    <col min="2814" max="3051" width="11.42578125" style="65"/>
    <col min="3052" max="3052" width="32.140625" style="65" customWidth="1"/>
    <col min="3053" max="3053" width="66.140625" style="65" customWidth="1"/>
    <col min="3054" max="3054" width="19" style="65" customWidth="1"/>
    <col min="3055" max="3055" width="26.7109375" style="65" customWidth="1"/>
    <col min="3056" max="3056" width="14.7109375" style="65" customWidth="1"/>
    <col min="3057" max="3057" width="17" style="65" customWidth="1"/>
    <col min="3058" max="3060" width="14.7109375" style="65" customWidth="1"/>
    <col min="3061" max="3061" width="11.42578125" style="65"/>
    <col min="3062" max="3062" width="6.28515625" style="65" customWidth="1"/>
    <col min="3063" max="3064" width="0" style="65" hidden="1" customWidth="1"/>
    <col min="3065" max="3068" width="11.42578125" style="65"/>
    <col min="3069" max="3069" width="14" style="65" customWidth="1"/>
    <col min="3070" max="3307" width="11.42578125" style="65"/>
    <col min="3308" max="3308" width="32.140625" style="65" customWidth="1"/>
    <col min="3309" max="3309" width="66.140625" style="65" customWidth="1"/>
    <col min="3310" max="3310" width="19" style="65" customWidth="1"/>
    <col min="3311" max="3311" width="26.7109375" style="65" customWidth="1"/>
    <col min="3312" max="3312" width="14.7109375" style="65" customWidth="1"/>
    <col min="3313" max="3313" width="17" style="65" customWidth="1"/>
    <col min="3314" max="3316" width="14.7109375" style="65" customWidth="1"/>
    <col min="3317" max="3317" width="11.42578125" style="65"/>
    <col min="3318" max="3318" width="6.28515625" style="65" customWidth="1"/>
    <col min="3319" max="3320" width="0" style="65" hidden="1" customWidth="1"/>
    <col min="3321" max="3324" width="11.42578125" style="65"/>
    <col min="3325" max="3325" width="14" style="65" customWidth="1"/>
    <col min="3326" max="3563" width="11.42578125" style="65"/>
    <col min="3564" max="3564" width="32.140625" style="65" customWidth="1"/>
    <col min="3565" max="3565" width="66.140625" style="65" customWidth="1"/>
    <col min="3566" max="3566" width="19" style="65" customWidth="1"/>
    <col min="3567" max="3567" width="26.7109375" style="65" customWidth="1"/>
    <col min="3568" max="3568" width="14.7109375" style="65" customWidth="1"/>
    <col min="3569" max="3569" width="17" style="65" customWidth="1"/>
    <col min="3570" max="3572" width="14.7109375" style="65" customWidth="1"/>
    <col min="3573" max="3573" width="11.42578125" style="65"/>
    <col min="3574" max="3574" width="6.28515625" style="65" customWidth="1"/>
    <col min="3575" max="3576" width="0" style="65" hidden="1" customWidth="1"/>
    <col min="3577" max="3580" width="11.42578125" style="65"/>
    <col min="3581" max="3581" width="14" style="65" customWidth="1"/>
    <col min="3582" max="3819" width="11.42578125" style="65"/>
    <col min="3820" max="3820" width="32.140625" style="65" customWidth="1"/>
    <col min="3821" max="3821" width="66.140625" style="65" customWidth="1"/>
    <col min="3822" max="3822" width="19" style="65" customWidth="1"/>
    <col min="3823" max="3823" width="26.7109375" style="65" customWidth="1"/>
    <col min="3824" max="3824" width="14.7109375" style="65" customWidth="1"/>
    <col min="3825" max="3825" width="17" style="65" customWidth="1"/>
    <col min="3826" max="3828" width="14.7109375" style="65" customWidth="1"/>
    <col min="3829" max="3829" width="11.42578125" style="65"/>
    <col min="3830" max="3830" width="6.28515625" style="65" customWidth="1"/>
    <col min="3831" max="3832" width="0" style="65" hidden="1" customWidth="1"/>
    <col min="3833" max="3836" width="11.42578125" style="65"/>
    <col min="3837" max="3837" width="14" style="65" customWidth="1"/>
    <col min="3838" max="4075" width="11.42578125" style="65"/>
    <col min="4076" max="4076" width="32.140625" style="65" customWidth="1"/>
    <col min="4077" max="4077" width="66.140625" style="65" customWidth="1"/>
    <col min="4078" max="4078" width="19" style="65" customWidth="1"/>
    <col min="4079" max="4079" width="26.7109375" style="65" customWidth="1"/>
    <col min="4080" max="4080" width="14.7109375" style="65" customWidth="1"/>
    <col min="4081" max="4081" width="17" style="65" customWidth="1"/>
    <col min="4082" max="4084" width="14.7109375" style="65" customWidth="1"/>
    <col min="4085" max="4085" width="11.42578125" style="65"/>
    <col min="4086" max="4086" width="6.28515625" style="65" customWidth="1"/>
    <col min="4087" max="4088" width="0" style="65" hidden="1" customWidth="1"/>
    <col min="4089" max="4092" width="11.42578125" style="65"/>
    <col min="4093" max="4093" width="14" style="65" customWidth="1"/>
    <col min="4094" max="4331" width="11.42578125" style="65"/>
    <col min="4332" max="4332" width="32.140625" style="65" customWidth="1"/>
    <col min="4333" max="4333" width="66.140625" style="65" customWidth="1"/>
    <col min="4334" max="4334" width="19" style="65" customWidth="1"/>
    <col min="4335" max="4335" width="26.7109375" style="65" customWidth="1"/>
    <col min="4336" max="4336" width="14.7109375" style="65" customWidth="1"/>
    <col min="4337" max="4337" width="17" style="65" customWidth="1"/>
    <col min="4338" max="4340" width="14.7109375" style="65" customWidth="1"/>
    <col min="4341" max="4341" width="11.42578125" style="65"/>
    <col min="4342" max="4342" width="6.28515625" style="65" customWidth="1"/>
    <col min="4343" max="4344" width="0" style="65" hidden="1" customWidth="1"/>
    <col min="4345" max="4348" width="11.42578125" style="65"/>
    <col min="4349" max="4349" width="14" style="65" customWidth="1"/>
    <col min="4350" max="4587" width="11.42578125" style="65"/>
    <col min="4588" max="4588" width="32.140625" style="65" customWidth="1"/>
    <col min="4589" max="4589" width="66.140625" style="65" customWidth="1"/>
    <col min="4590" max="4590" width="19" style="65" customWidth="1"/>
    <col min="4591" max="4591" width="26.7109375" style="65" customWidth="1"/>
    <col min="4592" max="4592" width="14.7109375" style="65" customWidth="1"/>
    <col min="4593" max="4593" width="17" style="65" customWidth="1"/>
    <col min="4594" max="4596" width="14.7109375" style="65" customWidth="1"/>
    <col min="4597" max="4597" width="11.42578125" style="65"/>
    <col min="4598" max="4598" width="6.28515625" style="65" customWidth="1"/>
    <col min="4599" max="4600" width="0" style="65" hidden="1" customWidth="1"/>
    <col min="4601" max="4604" width="11.42578125" style="65"/>
    <col min="4605" max="4605" width="14" style="65" customWidth="1"/>
    <col min="4606" max="4843" width="11.42578125" style="65"/>
    <col min="4844" max="4844" width="32.140625" style="65" customWidth="1"/>
    <col min="4845" max="4845" width="66.140625" style="65" customWidth="1"/>
    <col min="4846" max="4846" width="19" style="65" customWidth="1"/>
    <col min="4847" max="4847" width="26.7109375" style="65" customWidth="1"/>
    <col min="4848" max="4848" width="14.7109375" style="65" customWidth="1"/>
    <col min="4849" max="4849" width="17" style="65" customWidth="1"/>
    <col min="4850" max="4852" width="14.7109375" style="65" customWidth="1"/>
    <col min="4853" max="4853" width="11.42578125" style="65"/>
    <col min="4854" max="4854" width="6.28515625" style="65" customWidth="1"/>
    <col min="4855" max="4856" width="0" style="65" hidden="1" customWidth="1"/>
    <col min="4857" max="4860" width="11.42578125" style="65"/>
    <col min="4861" max="4861" width="14" style="65" customWidth="1"/>
    <col min="4862" max="5099" width="11.42578125" style="65"/>
    <col min="5100" max="5100" width="32.140625" style="65" customWidth="1"/>
    <col min="5101" max="5101" width="66.140625" style="65" customWidth="1"/>
    <col min="5102" max="5102" width="19" style="65" customWidth="1"/>
    <col min="5103" max="5103" width="26.7109375" style="65" customWidth="1"/>
    <col min="5104" max="5104" width="14.7109375" style="65" customWidth="1"/>
    <col min="5105" max="5105" width="17" style="65" customWidth="1"/>
    <col min="5106" max="5108" width="14.7109375" style="65" customWidth="1"/>
    <col min="5109" max="5109" width="11.42578125" style="65"/>
    <col min="5110" max="5110" width="6.28515625" style="65" customWidth="1"/>
    <col min="5111" max="5112" width="0" style="65" hidden="1" customWidth="1"/>
    <col min="5113" max="5116" width="11.42578125" style="65"/>
    <col min="5117" max="5117" width="14" style="65" customWidth="1"/>
    <col min="5118" max="5355" width="11.42578125" style="65"/>
    <col min="5356" max="5356" width="32.140625" style="65" customWidth="1"/>
    <col min="5357" max="5357" width="66.140625" style="65" customWidth="1"/>
    <col min="5358" max="5358" width="19" style="65" customWidth="1"/>
    <col min="5359" max="5359" width="26.7109375" style="65" customWidth="1"/>
    <col min="5360" max="5360" width="14.7109375" style="65" customWidth="1"/>
    <col min="5361" max="5361" width="17" style="65" customWidth="1"/>
    <col min="5362" max="5364" width="14.7109375" style="65" customWidth="1"/>
    <col min="5365" max="5365" width="11.42578125" style="65"/>
    <col min="5366" max="5366" width="6.28515625" style="65" customWidth="1"/>
    <col min="5367" max="5368" width="0" style="65" hidden="1" customWidth="1"/>
    <col min="5369" max="5372" width="11.42578125" style="65"/>
    <col min="5373" max="5373" width="14" style="65" customWidth="1"/>
    <col min="5374" max="5611" width="11.42578125" style="65"/>
    <col min="5612" max="5612" width="32.140625" style="65" customWidth="1"/>
    <col min="5613" max="5613" width="66.140625" style="65" customWidth="1"/>
    <col min="5614" max="5614" width="19" style="65" customWidth="1"/>
    <col min="5615" max="5615" width="26.7109375" style="65" customWidth="1"/>
    <col min="5616" max="5616" width="14.7109375" style="65" customWidth="1"/>
    <col min="5617" max="5617" width="17" style="65" customWidth="1"/>
    <col min="5618" max="5620" width="14.7109375" style="65" customWidth="1"/>
    <col min="5621" max="5621" width="11.42578125" style="65"/>
    <col min="5622" max="5622" width="6.28515625" style="65" customWidth="1"/>
    <col min="5623" max="5624" width="0" style="65" hidden="1" customWidth="1"/>
    <col min="5625" max="5628" width="11.42578125" style="65"/>
    <col min="5629" max="5629" width="14" style="65" customWidth="1"/>
    <col min="5630" max="5867" width="11.42578125" style="65"/>
    <col min="5868" max="5868" width="32.140625" style="65" customWidth="1"/>
    <col min="5869" max="5869" width="66.140625" style="65" customWidth="1"/>
    <col min="5870" max="5870" width="19" style="65" customWidth="1"/>
    <col min="5871" max="5871" width="26.7109375" style="65" customWidth="1"/>
    <col min="5872" max="5872" width="14.7109375" style="65" customWidth="1"/>
    <col min="5873" max="5873" width="17" style="65" customWidth="1"/>
    <col min="5874" max="5876" width="14.7109375" style="65" customWidth="1"/>
    <col min="5877" max="5877" width="11.42578125" style="65"/>
    <col min="5878" max="5878" width="6.28515625" style="65" customWidth="1"/>
    <col min="5879" max="5880" width="0" style="65" hidden="1" customWidth="1"/>
    <col min="5881" max="5884" width="11.42578125" style="65"/>
    <col min="5885" max="5885" width="14" style="65" customWidth="1"/>
    <col min="5886" max="6123" width="11.42578125" style="65"/>
    <col min="6124" max="6124" width="32.140625" style="65" customWidth="1"/>
    <col min="6125" max="6125" width="66.140625" style="65" customWidth="1"/>
    <col min="6126" max="6126" width="19" style="65" customWidth="1"/>
    <col min="6127" max="6127" width="26.7109375" style="65" customWidth="1"/>
    <col min="6128" max="6128" width="14.7109375" style="65" customWidth="1"/>
    <col min="6129" max="6129" width="17" style="65" customWidth="1"/>
    <col min="6130" max="6132" width="14.7109375" style="65" customWidth="1"/>
    <col min="6133" max="6133" width="11.42578125" style="65"/>
    <col min="6134" max="6134" width="6.28515625" style="65" customWidth="1"/>
    <col min="6135" max="6136" width="0" style="65" hidden="1" customWidth="1"/>
    <col min="6137" max="6140" width="11.42578125" style="65"/>
    <col min="6141" max="6141" width="14" style="65" customWidth="1"/>
    <col min="6142" max="6379" width="11.42578125" style="65"/>
    <col min="6380" max="6380" width="32.140625" style="65" customWidth="1"/>
    <col min="6381" max="6381" width="66.140625" style="65" customWidth="1"/>
    <col min="6382" max="6382" width="19" style="65" customWidth="1"/>
    <col min="6383" max="6383" width="26.7109375" style="65" customWidth="1"/>
    <col min="6384" max="6384" width="14.7109375" style="65" customWidth="1"/>
    <col min="6385" max="6385" width="17" style="65" customWidth="1"/>
    <col min="6386" max="6388" width="14.7109375" style="65" customWidth="1"/>
    <col min="6389" max="6389" width="11.42578125" style="65"/>
    <col min="6390" max="6390" width="6.28515625" style="65" customWidth="1"/>
    <col min="6391" max="6392" width="0" style="65" hidden="1" customWidth="1"/>
    <col min="6393" max="6396" width="11.42578125" style="65"/>
    <col min="6397" max="6397" width="14" style="65" customWidth="1"/>
    <col min="6398" max="6635" width="11.42578125" style="65"/>
    <col min="6636" max="6636" width="32.140625" style="65" customWidth="1"/>
    <col min="6637" max="6637" width="66.140625" style="65" customWidth="1"/>
    <col min="6638" max="6638" width="19" style="65" customWidth="1"/>
    <col min="6639" max="6639" width="26.7109375" style="65" customWidth="1"/>
    <col min="6640" max="6640" width="14.7109375" style="65" customWidth="1"/>
    <col min="6641" max="6641" width="17" style="65" customWidth="1"/>
    <col min="6642" max="6644" width="14.7109375" style="65" customWidth="1"/>
    <col min="6645" max="6645" width="11.42578125" style="65"/>
    <col min="6646" max="6646" width="6.28515625" style="65" customWidth="1"/>
    <col min="6647" max="6648" width="0" style="65" hidden="1" customWidth="1"/>
    <col min="6649" max="6652" width="11.42578125" style="65"/>
    <col min="6653" max="6653" width="14" style="65" customWidth="1"/>
    <col min="6654" max="6891" width="11.42578125" style="65"/>
    <col min="6892" max="6892" width="32.140625" style="65" customWidth="1"/>
    <col min="6893" max="6893" width="66.140625" style="65" customWidth="1"/>
    <col min="6894" max="6894" width="19" style="65" customWidth="1"/>
    <col min="6895" max="6895" width="26.7109375" style="65" customWidth="1"/>
    <col min="6896" max="6896" width="14.7109375" style="65" customWidth="1"/>
    <col min="6897" max="6897" width="17" style="65" customWidth="1"/>
    <col min="6898" max="6900" width="14.7109375" style="65" customWidth="1"/>
    <col min="6901" max="6901" width="11.42578125" style="65"/>
    <col min="6902" max="6902" width="6.28515625" style="65" customWidth="1"/>
    <col min="6903" max="6904" width="0" style="65" hidden="1" customWidth="1"/>
    <col min="6905" max="6908" width="11.42578125" style="65"/>
    <col min="6909" max="6909" width="14" style="65" customWidth="1"/>
    <col min="6910" max="7147" width="11.42578125" style="65"/>
    <col min="7148" max="7148" width="32.140625" style="65" customWidth="1"/>
    <col min="7149" max="7149" width="66.140625" style="65" customWidth="1"/>
    <col min="7150" max="7150" width="19" style="65" customWidth="1"/>
    <col min="7151" max="7151" width="26.7109375" style="65" customWidth="1"/>
    <col min="7152" max="7152" width="14.7109375" style="65" customWidth="1"/>
    <col min="7153" max="7153" width="17" style="65" customWidth="1"/>
    <col min="7154" max="7156" width="14.7109375" style="65" customWidth="1"/>
    <col min="7157" max="7157" width="11.42578125" style="65"/>
    <col min="7158" max="7158" width="6.28515625" style="65" customWidth="1"/>
    <col min="7159" max="7160" width="0" style="65" hidden="1" customWidth="1"/>
    <col min="7161" max="7164" width="11.42578125" style="65"/>
    <col min="7165" max="7165" width="14" style="65" customWidth="1"/>
    <col min="7166" max="7403" width="11.42578125" style="65"/>
    <col min="7404" max="7404" width="32.140625" style="65" customWidth="1"/>
    <col min="7405" max="7405" width="66.140625" style="65" customWidth="1"/>
    <col min="7406" max="7406" width="19" style="65" customWidth="1"/>
    <col min="7407" max="7407" width="26.7109375" style="65" customWidth="1"/>
    <col min="7408" max="7408" width="14.7109375" style="65" customWidth="1"/>
    <col min="7409" max="7409" width="17" style="65" customWidth="1"/>
    <col min="7410" max="7412" width="14.7109375" style="65" customWidth="1"/>
    <col min="7413" max="7413" width="11.42578125" style="65"/>
    <col min="7414" max="7414" width="6.28515625" style="65" customWidth="1"/>
    <col min="7415" max="7416" width="0" style="65" hidden="1" customWidth="1"/>
    <col min="7417" max="7420" width="11.42578125" style="65"/>
    <col min="7421" max="7421" width="14" style="65" customWidth="1"/>
    <col min="7422" max="7659" width="11.42578125" style="65"/>
    <col min="7660" max="7660" width="32.140625" style="65" customWidth="1"/>
    <col min="7661" max="7661" width="66.140625" style="65" customWidth="1"/>
    <col min="7662" max="7662" width="19" style="65" customWidth="1"/>
    <col min="7663" max="7663" width="26.7109375" style="65" customWidth="1"/>
    <col min="7664" max="7664" width="14.7109375" style="65" customWidth="1"/>
    <col min="7665" max="7665" width="17" style="65" customWidth="1"/>
    <col min="7666" max="7668" width="14.7109375" style="65" customWidth="1"/>
    <col min="7669" max="7669" width="11.42578125" style="65"/>
    <col min="7670" max="7670" width="6.28515625" style="65" customWidth="1"/>
    <col min="7671" max="7672" width="0" style="65" hidden="1" customWidth="1"/>
    <col min="7673" max="7676" width="11.42578125" style="65"/>
    <col min="7677" max="7677" width="14" style="65" customWidth="1"/>
    <col min="7678" max="7915" width="11.42578125" style="65"/>
    <col min="7916" max="7916" width="32.140625" style="65" customWidth="1"/>
    <col min="7917" max="7917" width="66.140625" style="65" customWidth="1"/>
    <col min="7918" max="7918" width="19" style="65" customWidth="1"/>
    <col min="7919" max="7919" width="26.7109375" style="65" customWidth="1"/>
    <col min="7920" max="7920" width="14.7109375" style="65" customWidth="1"/>
    <col min="7921" max="7921" width="17" style="65" customWidth="1"/>
    <col min="7922" max="7924" width="14.7109375" style="65" customWidth="1"/>
    <col min="7925" max="7925" width="11.42578125" style="65"/>
    <col min="7926" max="7926" width="6.28515625" style="65" customWidth="1"/>
    <col min="7927" max="7928" width="0" style="65" hidden="1" customWidth="1"/>
    <col min="7929" max="7932" width="11.42578125" style="65"/>
    <col min="7933" max="7933" width="14" style="65" customWidth="1"/>
    <col min="7934" max="8171" width="11.42578125" style="65"/>
    <col min="8172" max="8172" width="32.140625" style="65" customWidth="1"/>
    <col min="8173" max="8173" width="66.140625" style="65" customWidth="1"/>
    <col min="8174" max="8174" width="19" style="65" customWidth="1"/>
    <col min="8175" max="8175" width="26.7109375" style="65" customWidth="1"/>
    <col min="8176" max="8176" width="14.7109375" style="65" customWidth="1"/>
    <col min="8177" max="8177" width="17" style="65" customWidth="1"/>
    <col min="8178" max="8180" width="14.7109375" style="65" customWidth="1"/>
    <col min="8181" max="8181" width="11.42578125" style="65"/>
    <col min="8182" max="8182" width="6.28515625" style="65" customWidth="1"/>
    <col min="8183" max="8184" width="0" style="65" hidden="1" customWidth="1"/>
    <col min="8185" max="8188" width="11.42578125" style="65"/>
    <col min="8189" max="8189" width="14" style="65" customWidth="1"/>
    <col min="8190" max="8427" width="11.42578125" style="65"/>
    <col min="8428" max="8428" width="32.140625" style="65" customWidth="1"/>
    <col min="8429" max="8429" width="66.140625" style="65" customWidth="1"/>
    <col min="8430" max="8430" width="19" style="65" customWidth="1"/>
    <col min="8431" max="8431" width="26.7109375" style="65" customWidth="1"/>
    <col min="8432" max="8432" width="14.7109375" style="65" customWidth="1"/>
    <col min="8433" max="8433" width="17" style="65" customWidth="1"/>
    <col min="8434" max="8436" width="14.7109375" style="65" customWidth="1"/>
    <col min="8437" max="8437" width="11.42578125" style="65"/>
    <col min="8438" max="8438" width="6.28515625" style="65" customWidth="1"/>
    <col min="8439" max="8440" width="0" style="65" hidden="1" customWidth="1"/>
    <col min="8441" max="8444" width="11.42578125" style="65"/>
    <col min="8445" max="8445" width="14" style="65" customWidth="1"/>
    <col min="8446" max="8683" width="11.42578125" style="65"/>
    <col min="8684" max="8684" width="32.140625" style="65" customWidth="1"/>
    <col min="8685" max="8685" width="66.140625" style="65" customWidth="1"/>
    <col min="8686" max="8686" width="19" style="65" customWidth="1"/>
    <col min="8687" max="8687" width="26.7109375" style="65" customWidth="1"/>
    <col min="8688" max="8688" width="14.7109375" style="65" customWidth="1"/>
    <col min="8689" max="8689" width="17" style="65" customWidth="1"/>
    <col min="8690" max="8692" width="14.7109375" style="65" customWidth="1"/>
    <col min="8693" max="8693" width="11.42578125" style="65"/>
    <col min="8694" max="8694" width="6.28515625" style="65" customWidth="1"/>
    <col min="8695" max="8696" width="0" style="65" hidden="1" customWidth="1"/>
    <col min="8697" max="8700" width="11.42578125" style="65"/>
    <col min="8701" max="8701" width="14" style="65" customWidth="1"/>
    <col min="8702" max="8939" width="11.42578125" style="65"/>
    <col min="8940" max="8940" width="32.140625" style="65" customWidth="1"/>
    <col min="8941" max="8941" width="66.140625" style="65" customWidth="1"/>
    <col min="8942" max="8942" width="19" style="65" customWidth="1"/>
    <col min="8943" max="8943" width="26.7109375" style="65" customWidth="1"/>
    <col min="8944" max="8944" width="14.7109375" style="65" customWidth="1"/>
    <col min="8945" max="8945" width="17" style="65" customWidth="1"/>
    <col min="8946" max="8948" width="14.7109375" style="65" customWidth="1"/>
    <col min="8949" max="8949" width="11.42578125" style="65"/>
    <col min="8950" max="8950" width="6.28515625" style="65" customWidth="1"/>
    <col min="8951" max="8952" width="0" style="65" hidden="1" customWidth="1"/>
    <col min="8953" max="8956" width="11.42578125" style="65"/>
    <col min="8957" max="8957" width="14" style="65" customWidth="1"/>
    <col min="8958" max="9195" width="11.42578125" style="65"/>
    <col min="9196" max="9196" width="32.140625" style="65" customWidth="1"/>
    <col min="9197" max="9197" width="66.140625" style="65" customWidth="1"/>
    <col min="9198" max="9198" width="19" style="65" customWidth="1"/>
    <col min="9199" max="9199" width="26.7109375" style="65" customWidth="1"/>
    <col min="9200" max="9200" width="14.7109375" style="65" customWidth="1"/>
    <col min="9201" max="9201" width="17" style="65" customWidth="1"/>
    <col min="9202" max="9204" width="14.7109375" style="65" customWidth="1"/>
    <col min="9205" max="9205" width="11.42578125" style="65"/>
    <col min="9206" max="9206" width="6.28515625" style="65" customWidth="1"/>
    <col min="9207" max="9208" width="0" style="65" hidden="1" customWidth="1"/>
    <col min="9209" max="9212" width="11.42578125" style="65"/>
    <col min="9213" max="9213" width="14" style="65" customWidth="1"/>
    <col min="9214" max="9451" width="11.42578125" style="65"/>
    <col min="9452" max="9452" width="32.140625" style="65" customWidth="1"/>
    <col min="9453" max="9453" width="66.140625" style="65" customWidth="1"/>
    <col min="9454" max="9454" width="19" style="65" customWidth="1"/>
    <col min="9455" max="9455" width="26.7109375" style="65" customWidth="1"/>
    <col min="9456" max="9456" width="14.7109375" style="65" customWidth="1"/>
    <col min="9457" max="9457" width="17" style="65" customWidth="1"/>
    <col min="9458" max="9460" width="14.7109375" style="65" customWidth="1"/>
    <col min="9461" max="9461" width="11.42578125" style="65"/>
    <col min="9462" max="9462" width="6.28515625" style="65" customWidth="1"/>
    <col min="9463" max="9464" width="0" style="65" hidden="1" customWidth="1"/>
    <col min="9465" max="9468" width="11.42578125" style="65"/>
    <col min="9469" max="9469" width="14" style="65" customWidth="1"/>
    <col min="9470" max="9707" width="11.42578125" style="65"/>
    <col min="9708" max="9708" width="32.140625" style="65" customWidth="1"/>
    <col min="9709" max="9709" width="66.140625" style="65" customWidth="1"/>
    <col min="9710" max="9710" width="19" style="65" customWidth="1"/>
    <col min="9711" max="9711" width="26.7109375" style="65" customWidth="1"/>
    <col min="9712" max="9712" width="14.7109375" style="65" customWidth="1"/>
    <col min="9713" max="9713" width="17" style="65" customWidth="1"/>
    <col min="9714" max="9716" width="14.7109375" style="65" customWidth="1"/>
    <col min="9717" max="9717" width="11.42578125" style="65"/>
    <col min="9718" max="9718" width="6.28515625" style="65" customWidth="1"/>
    <col min="9719" max="9720" width="0" style="65" hidden="1" customWidth="1"/>
    <col min="9721" max="9724" width="11.42578125" style="65"/>
    <col min="9725" max="9725" width="14" style="65" customWidth="1"/>
    <col min="9726" max="9963" width="11.42578125" style="65"/>
    <col min="9964" max="9964" width="32.140625" style="65" customWidth="1"/>
    <col min="9965" max="9965" width="66.140625" style="65" customWidth="1"/>
    <col min="9966" max="9966" width="19" style="65" customWidth="1"/>
    <col min="9967" max="9967" width="26.7109375" style="65" customWidth="1"/>
    <col min="9968" max="9968" width="14.7109375" style="65" customWidth="1"/>
    <col min="9969" max="9969" width="17" style="65" customWidth="1"/>
    <col min="9970" max="9972" width="14.7109375" style="65" customWidth="1"/>
    <col min="9973" max="9973" width="11.42578125" style="65"/>
    <col min="9974" max="9974" width="6.28515625" style="65" customWidth="1"/>
    <col min="9975" max="9976" width="0" style="65" hidden="1" customWidth="1"/>
    <col min="9977" max="9980" width="11.42578125" style="65"/>
    <col min="9981" max="9981" width="14" style="65" customWidth="1"/>
    <col min="9982" max="10219" width="11.42578125" style="65"/>
    <col min="10220" max="10220" width="32.140625" style="65" customWidth="1"/>
    <col min="10221" max="10221" width="66.140625" style="65" customWidth="1"/>
    <col min="10222" max="10222" width="19" style="65" customWidth="1"/>
    <col min="10223" max="10223" width="26.7109375" style="65" customWidth="1"/>
    <col min="10224" max="10224" width="14.7109375" style="65" customWidth="1"/>
    <col min="10225" max="10225" width="17" style="65" customWidth="1"/>
    <col min="10226" max="10228" width="14.7109375" style="65" customWidth="1"/>
    <col min="10229" max="10229" width="11.42578125" style="65"/>
    <col min="10230" max="10230" width="6.28515625" style="65" customWidth="1"/>
    <col min="10231" max="10232" width="0" style="65" hidden="1" customWidth="1"/>
    <col min="10233" max="10236" width="11.42578125" style="65"/>
    <col min="10237" max="10237" width="14" style="65" customWidth="1"/>
    <col min="10238" max="10475" width="11.42578125" style="65"/>
    <col min="10476" max="10476" width="32.140625" style="65" customWidth="1"/>
    <col min="10477" max="10477" width="66.140625" style="65" customWidth="1"/>
    <col min="10478" max="10478" width="19" style="65" customWidth="1"/>
    <col min="10479" max="10479" width="26.7109375" style="65" customWidth="1"/>
    <col min="10480" max="10480" width="14.7109375" style="65" customWidth="1"/>
    <col min="10481" max="10481" width="17" style="65" customWidth="1"/>
    <col min="10482" max="10484" width="14.7109375" style="65" customWidth="1"/>
    <col min="10485" max="10485" width="11.42578125" style="65"/>
    <col min="10486" max="10486" width="6.28515625" style="65" customWidth="1"/>
    <col min="10487" max="10488" width="0" style="65" hidden="1" customWidth="1"/>
    <col min="10489" max="10492" width="11.42578125" style="65"/>
    <col min="10493" max="10493" width="14" style="65" customWidth="1"/>
    <col min="10494" max="10731" width="11.42578125" style="65"/>
    <col min="10732" max="10732" width="32.140625" style="65" customWidth="1"/>
    <col min="10733" max="10733" width="66.140625" style="65" customWidth="1"/>
    <col min="10734" max="10734" width="19" style="65" customWidth="1"/>
    <col min="10735" max="10735" width="26.7109375" style="65" customWidth="1"/>
    <col min="10736" max="10736" width="14.7109375" style="65" customWidth="1"/>
    <col min="10737" max="10737" width="17" style="65" customWidth="1"/>
    <col min="10738" max="10740" width="14.7109375" style="65" customWidth="1"/>
    <col min="10741" max="10741" width="11.42578125" style="65"/>
    <col min="10742" max="10742" width="6.28515625" style="65" customWidth="1"/>
    <col min="10743" max="10744" width="0" style="65" hidden="1" customWidth="1"/>
    <col min="10745" max="10748" width="11.42578125" style="65"/>
    <col min="10749" max="10749" width="14" style="65" customWidth="1"/>
    <col min="10750" max="10987" width="11.42578125" style="65"/>
    <col min="10988" max="10988" width="32.140625" style="65" customWidth="1"/>
    <col min="10989" max="10989" width="66.140625" style="65" customWidth="1"/>
    <col min="10990" max="10990" width="19" style="65" customWidth="1"/>
    <col min="10991" max="10991" width="26.7109375" style="65" customWidth="1"/>
    <col min="10992" max="10992" width="14.7109375" style="65" customWidth="1"/>
    <col min="10993" max="10993" width="17" style="65" customWidth="1"/>
    <col min="10994" max="10996" width="14.7109375" style="65" customWidth="1"/>
    <col min="10997" max="10997" width="11.42578125" style="65"/>
    <col min="10998" max="10998" width="6.28515625" style="65" customWidth="1"/>
    <col min="10999" max="11000" width="0" style="65" hidden="1" customWidth="1"/>
    <col min="11001" max="11004" width="11.42578125" style="65"/>
    <col min="11005" max="11005" width="14" style="65" customWidth="1"/>
    <col min="11006" max="11243" width="11.42578125" style="65"/>
    <col min="11244" max="11244" width="32.140625" style="65" customWidth="1"/>
    <col min="11245" max="11245" width="66.140625" style="65" customWidth="1"/>
    <col min="11246" max="11246" width="19" style="65" customWidth="1"/>
    <col min="11247" max="11247" width="26.7109375" style="65" customWidth="1"/>
    <col min="11248" max="11248" width="14.7109375" style="65" customWidth="1"/>
    <col min="11249" max="11249" width="17" style="65" customWidth="1"/>
    <col min="11250" max="11252" width="14.7109375" style="65" customWidth="1"/>
    <col min="11253" max="11253" width="11.42578125" style="65"/>
    <col min="11254" max="11254" width="6.28515625" style="65" customWidth="1"/>
    <col min="11255" max="11256" width="0" style="65" hidden="1" customWidth="1"/>
    <col min="11257" max="11260" width="11.42578125" style="65"/>
    <col min="11261" max="11261" width="14" style="65" customWidth="1"/>
    <col min="11262" max="11499" width="11.42578125" style="65"/>
    <col min="11500" max="11500" width="32.140625" style="65" customWidth="1"/>
    <col min="11501" max="11501" width="66.140625" style="65" customWidth="1"/>
    <col min="11502" max="11502" width="19" style="65" customWidth="1"/>
    <col min="11503" max="11503" width="26.7109375" style="65" customWidth="1"/>
    <col min="11504" max="11504" width="14.7109375" style="65" customWidth="1"/>
    <col min="11505" max="11505" width="17" style="65" customWidth="1"/>
    <col min="11506" max="11508" width="14.7109375" style="65" customWidth="1"/>
    <col min="11509" max="11509" width="11.42578125" style="65"/>
    <col min="11510" max="11510" width="6.28515625" style="65" customWidth="1"/>
    <col min="11511" max="11512" width="0" style="65" hidden="1" customWidth="1"/>
    <col min="11513" max="11516" width="11.42578125" style="65"/>
    <col min="11517" max="11517" width="14" style="65" customWidth="1"/>
    <col min="11518" max="11755" width="11.42578125" style="65"/>
    <col min="11756" max="11756" width="32.140625" style="65" customWidth="1"/>
    <col min="11757" max="11757" width="66.140625" style="65" customWidth="1"/>
    <col min="11758" max="11758" width="19" style="65" customWidth="1"/>
    <col min="11759" max="11759" width="26.7109375" style="65" customWidth="1"/>
    <col min="11760" max="11760" width="14.7109375" style="65" customWidth="1"/>
    <col min="11761" max="11761" width="17" style="65" customWidth="1"/>
    <col min="11762" max="11764" width="14.7109375" style="65" customWidth="1"/>
    <col min="11765" max="11765" width="11.42578125" style="65"/>
    <col min="11766" max="11766" width="6.28515625" style="65" customWidth="1"/>
    <col min="11767" max="11768" width="0" style="65" hidden="1" customWidth="1"/>
    <col min="11769" max="11772" width="11.42578125" style="65"/>
    <col min="11773" max="11773" width="14" style="65" customWidth="1"/>
    <col min="11774" max="12011" width="11.42578125" style="65"/>
    <col min="12012" max="12012" width="32.140625" style="65" customWidth="1"/>
    <col min="12013" max="12013" width="66.140625" style="65" customWidth="1"/>
    <col min="12014" max="12014" width="19" style="65" customWidth="1"/>
    <col min="12015" max="12015" width="26.7109375" style="65" customWidth="1"/>
    <col min="12016" max="12016" width="14.7109375" style="65" customWidth="1"/>
    <col min="12017" max="12017" width="17" style="65" customWidth="1"/>
    <col min="12018" max="12020" width="14.7109375" style="65" customWidth="1"/>
    <col min="12021" max="12021" width="11.42578125" style="65"/>
    <col min="12022" max="12022" width="6.28515625" style="65" customWidth="1"/>
    <col min="12023" max="12024" width="0" style="65" hidden="1" customWidth="1"/>
    <col min="12025" max="12028" width="11.42578125" style="65"/>
    <col min="12029" max="12029" width="14" style="65" customWidth="1"/>
    <col min="12030" max="12267" width="11.42578125" style="65"/>
    <col min="12268" max="12268" width="32.140625" style="65" customWidth="1"/>
    <col min="12269" max="12269" width="66.140625" style="65" customWidth="1"/>
    <col min="12270" max="12270" width="19" style="65" customWidth="1"/>
    <col min="12271" max="12271" width="26.7109375" style="65" customWidth="1"/>
    <col min="12272" max="12272" width="14.7109375" style="65" customWidth="1"/>
    <col min="12273" max="12273" width="17" style="65" customWidth="1"/>
    <col min="12274" max="12276" width="14.7109375" style="65" customWidth="1"/>
    <col min="12277" max="12277" width="11.42578125" style="65"/>
    <col min="12278" max="12278" width="6.28515625" style="65" customWidth="1"/>
    <col min="12279" max="12280" width="0" style="65" hidden="1" customWidth="1"/>
    <col min="12281" max="12284" width="11.42578125" style="65"/>
    <col min="12285" max="12285" width="14" style="65" customWidth="1"/>
    <col min="12286" max="12523" width="11.42578125" style="65"/>
    <col min="12524" max="12524" width="32.140625" style="65" customWidth="1"/>
    <col min="12525" max="12525" width="66.140625" style="65" customWidth="1"/>
    <col min="12526" max="12526" width="19" style="65" customWidth="1"/>
    <col min="12527" max="12527" width="26.7109375" style="65" customWidth="1"/>
    <col min="12528" max="12528" width="14.7109375" style="65" customWidth="1"/>
    <col min="12529" max="12529" width="17" style="65" customWidth="1"/>
    <col min="12530" max="12532" width="14.7109375" style="65" customWidth="1"/>
    <col min="12533" max="12533" width="11.42578125" style="65"/>
    <col min="12534" max="12534" width="6.28515625" style="65" customWidth="1"/>
    <col min="12535" max="12536" width="0" style="65" hidden="1" customWidth="1"/>
    <col min="12537" max="12540" width="11.42578125" style="65"/>
    <col min="12541" max="12541" width="14" style="65" customWidth="1"/>
    <col min="12542" max="12779" width="11.42578125" style="65"/>
    <col min="12780" max="12780" width="32.140625" style="65" customWidth="1"/>
    <col min="12781" max="12781" width="66.140625" style="65" customWidth="1"/>
    <col min="12782" max="12782" width="19" style="65" customWidth="1"/>
    <col min="12783" max="12783" width="26.7109375" style="65" customWidth="1"/>
    <col min="12784" max="12784" width="14.7109375" style="65" customWidth="1"/>
    <col min="12785" max="12785" width="17" style="65" customWidth="1"/>
    <col min="12786" max="12788" width="14.7109375" style="65" customWidth="1"/>
    <col min="12789" max="12789" width="11.42578125" style="65"/>
    <col min="12790" max="12790" width="6.28515625" style="65" customWidth="1"/>
    <col min="12791" max="12792" width="0" style="65" hidden="1" customWidth="1"/>
    <col min="12793" max="12796" width="11.42578125" style="65"/>
    <col min="12797" max="12797" width="14" style="65" customWidth="1"/>
    <col min="12798" max="13035" width="11.42578125" style="65"/>
    <col min="13036" max="13036" width="32.140625" style="65" customWidth="1"/>
    <col min="13037" max="13037" width="66.140625" style="65" customWidth="1"/>
    <col min="13038" max="13038" width="19" style="65" customWidth="1"/>
    <col min="13039" max="13039" width="26.7109375" style="65" customWidth="1"/>
    <col min="13040" max="13040" width="14.7109375" style="65" customWidth="1"/>
    <col min="13041" max="13041" width="17" style="65" customWidth="1"/>
    <col min="13042" max="13044" width="14.7109375" style="65" customWidth="1"/>
    <col min="13045" max="13045" width="11.42578125" style="65"/>
    <col min="13046" max="13046" width="6.28515625" style="65" customWidth="1"/>
    <col min="13047" max="13048" width="0" style="65" hidden="1" customWidth="1"/>
    <col min="13049" max="13052" width="11.42578125" style="65"/>
    <col min="13053" max="13053" width="14" style="65" customWidth="1"/>
    <col min="13054" max="13291" width="11.42578125" style="65"/>
    <col min="13292" max="13292" width="32.140625" style="65" customWidth="1"/>
    <col min="13293" max="13293" width="66.140625" style="65" customWidth="1"/>
    <col min="13294" max="13294" width="19" style="65" customWidth="1"/>
    <col min="13295" max="13295" width="26.7109375" style="65" customWidth="1"/>
    <col min="13296" max="13296" width="14.7109375" style="65" customWidth="1"/>
    <col min="13297" max="13297" width="17" style="65" customWidth="1"/>
    <col min="13298" max="13300" width="14.7109375" style="65" customWidth="1"/>
    <col min="13301" max="13301" width="11.42578125" style="65"/>
    <col min="13302" max="13302" width="6.28515625" style="65" customWidth="1"/>
    <col min="13303" max="13304" width="0" style="65" hidden="1" customWidth="1"/>
    <col min="13305" max="13308" width="11.42578125" style="65"/>
    <col min="13309" max="13309" width="14" style="65" customWidth="1"/>
    <col min="13310" max="13547" width="11.42578125" style="65"/>
    <col min="13548" max="13548" width="32.140625" style="65" customWidth="1"/>
    <col min="13549" max="13549" width="66.140625" style="65" customWidth="1"/>
    <col min="13550" max="13550" width="19" style="65" customWidth="1"/>
    <col min="13551" max="13551" width="26.7109375" style="65" customWidth="1"/>
    <col min="13552" max="13552" width="14.7109375" style="65" customWidth="1"/>
    <col min="13553" max="13553" width="17" style="65" customWidth="1"/>
    <col min="13554" max="13556" width="14.7109375" style="65" customWidth="1"/>
    <col min="13557" max="13557" width="11.42578125" style="65"/>
    <col min="13558" max="13558" width="6.28515625" style="65" customWidth="1"/>
    <col min="13559" max="13560" width="0" style="65" hidden="1" customWidth="1"/>
    <col min="13561" max="13564" width="11.42578125" style="65"/>
    <col min="13565" max="13565" width="14" style="65" customWidth="1"/>
    <col min="13566" max="13803" width="11.42578125" style="65"/>
    <col min="13804" max="13804" width="32.140625" style="65" customWidth="1"/>
    <col min="13805" max="13805" width="66.140625" style="65" customWidth="1"/>
    <col min="13806" max="13806" width="19" style="65" customWidth="1"/>
    <col min="13807" max="13807" width="26.7109375" style="65" customWidth="1"/>
    <col min="13808" max="13808" width="14.7109375" style="65" customWidth="1"/>
    <col min="13809" max="13809" width="17" style="65" customWidth="1"/>
    <col min="13810" max="13812" width="14.7109375" style="65" customWidth="1"/>
    <col min="13813" max="13813" width="11.42578125" style="65"/>
    <col min="13814" max="13814" width="6.28515625" style="65" customWidth="1"/>
    <col min="13815" max="13816" width="0" style="65" hidden="1" customWidth="1"/>
    <col min="13817" max="13820" width="11.42578125" style="65"/>
    <col min="13821" max="13821" width="14" style="65" customWidth="1"/>
    <col min="13822" max="14059" width="11.42578125" style="65"/>
    <col min="14060" max="14060" width="32.140625" style="65" customWidth="1"/>
    <col min="14061" max="14061" width="66.140625" style="65" customWidth="1"/>
    <col min="14062" max="14062" width="19" style="65" customWidth="1"/>
    <col min="14063" max="14063" width="26.7109375" style="65" customWidth="1"/>
    <col min="14064" max="14064" width="14.7109375" style="65" customWidth="1"/>
    <col min="14065" max="14065" width="17" style="65" customWidth="1"/>
    <col min="14066" max="14068" width="14.7109375" style="65" customWidth="1"/>
    <col min="14069" max="14069" width="11.42578125" style="65"/>
    <col min="14070" max="14070" width="6.28515625" style="65" customWidth="1"/>
    <col min="14071" max="14072" width="0" style="65" hidden="1" customWidth="1"/>
    <col min="14073" max="14076" width="11.42578125" style="65"/>
    <col min="14077" max="14077" width="14" style="65" customWidth="1"/>
    <col min="14078" max="14315" width="11.42578125" style="65"/>
    <col min="14316" max="14316" width="32.140625" style="65" customWidth="1"/>
    <col min="14317" max="14317" width="66.140625" style="65" customWidth="1"/>
    <col min="14318" max="14318" width="19" style="65" customWidth="1"/>
    <col min="14319" max="14319" width="26.7109375" style="65" customWidth="1"/>
    <col min="14320" max="14320" width="14.7109375" style="65" customWidth="1"/>
    <col min="14321" max="14321" width="17" style="65" customWidth="1"/>
    <col min="14322" max="14324" width="14.7109375" style="65" customWidth="1"/>
    <col min="14325" max="14325" width="11.42578125" style="65"/>
    <col min="14326" max="14326" width="6.28515625" style="65" customWidth="1"/>
    <col min="14327" max="14328" width="0" style="65" hidden="1" customWidth="1"/>
    <col min="14329" max="14332" width="11.42578125" style="65"/>
    <col min="14333" max="14333" width="14" style="65" customWidth="1"/>
    <col min="14334" max="14571" width="11.42578125" style="65"/>
    <col min="14572" max="14572" width="32.140625" style="65" customWidth="1"/>
    <col min="14573" max="14573" width="66.140625" style="65" customWidth="1"/>
    <col min="14574" max="14574" width="19" style="65" customWidth="1"/>
    <col min="14575" max="14575" width="26.7109375" style="65" customWidth="1"/>
    <col min="14576" max="14576" width="14.7109375" style="65" customWidth="1"/>
    <col min="14577" max="14577" width="17" style="65" customWidth="1"/>
    <col min="14578" max="14580" width="14.7109375" style="65" customWidth="1"/>
    <col min="14581" max="14581" width="11.42578125" style="65"/>
    <col min="14582" max="14582" width="6.28515625" style="65" customWidth="1"/>
    <col min="14583" max="14584" width="0" style="65" hidden="1" customWidth="1"/>
    <col min="14585" max="14588" width="11.42578125" style="65"/>
    <col min="14589" max="14589" width="14" style="65" customWidth="1"/>
    <col min="14590" max="14827" width="11.42578125" style="65"/>
    <col min="14828" max="14828" width="32.140625" style="65" customWidth="1"/>
    <col min="14829" max="14829" width="66.140625" style="65" customWidth="1"/>
    <col min="14830" max="14830" width="19" style="65" customWidth="1"/>
    <col min="14831" max="14831" width="26.7109375" style="65" customWidth="1"/>
    <col min="14832" max="14832" width="14.7109375" style="65" customWidth="1"/>
    <col min="14833" max="14833" width="17" style="65" customWidth="1"/>
    <col min="14834" max="14836" width="14.7109375" style="65" customWidth="1"/>
    <col min="14837" max="14837" width="11.42578125" style="65"/>
    <col min="14838" max="14838" width="6.28515625" style="65" customWidth="1"/>
    <col min="14839" max="14840" width="0" style="65" hidden="1" customWidth="1"/>
    <col min="14841" max="14844" width="11.42578125" style="65"/>
    <col min="14845" max="14845" width="14" style="65" customWidth="1"/>
    <col min="14846" max="15083" width="11.42578125" style="65"/>
    <col min="15084" max="15084" width="32.140625" style="65" customWidth="1"/>
    <col min="15085" max="15085" width="66.140625" style="65" customWidth="1"/>
    <col min="15086" max="15086" width="19" style="65" customWidth="1"/>
    <col min="15087" max="15087" width="26.7109375" style="65" customWidth="1"/>
    <col min="15088" max="15088" width="14.7109375" style="65" customWidth="1"/>
    <col min="15089" max="15089" width="17" style="65" customWidth="1"/>
    <col min="15090" max="15092" width="14.7109375" style="65" customWidth="1"/>
    <col min="15093" max="15093" width="11.42578125" style="65"/>
    <col min="15094" max="15094" width="6.28515625" style="65" customWidth="1"/>
    <col min="15095" max="15096" width="0" style="65" hidden="1" customWidth="1"/>
    <col min="15097" max="15100" width="11.42578125" style="65"/>
    <col min="15101" max="15101" width="14" style="65" customWidth="1"/>
    <col min="15102" max="15339" width="11.42578125" style="65"/>
    <col min="15340" max="15340" width="32.140625" style="65" customWidth="1"/>
    <col min="15341" max="15341" width="66.140625" style="65" customWidth="1"/>
    <col min="15342" max="15342" width="19" style="65" customWidth="1"/>
    <col min="15343" max="15343" width="26.7109375" style="65" customWidth="1"/>
    <col min="15344" max="15344" width="14.7109375" style="65" customWidth="1"/>
    <col min="15345" max="15345" width="17" style="65" customWidth="1"/>
    <col min="15346" max="15348" width="14.7109375" style="65" customWidth="1"/>
    <col min="15349" max="15349" width="11.42578125" style="65"/>
    <col min="15350" max="15350" width="6.28515625" style="65" customWidth="1"/>
    <col min="15351" max="15352" width="0" style="65" hidden="1" customWidth="1"/>
    <col min="15353" max="15356" width="11.42578125" style="65"/>
    <col min="15357" max="15357" width="14" style="65" customWidth="1"/>
    <col min="15358" max="15595" width="11.42578125" style="65"/>
    <col min="15596" max="15596" width="32.140625" style="65" customWidth="1"/>
    <col min="15597" max="15597" width="66.140625" style="65" customWidth="1"/>
    <col min="15598" max="15598" width="19" style="65" customWidth="1"/>
    <col min="15599" max="15599" width="26.7109375" style="65" customWidth="1"/>
    <col min="15600" max="15600" width="14.7109375" style="65" customWidth="1"/>
    <col min="15601" max="15601" width="17" style="65" customWidth="1"/>
    <col min="15602" max="15604" width="14.7109375" style="65" customWidth="1"/>
    <col min="15605" max="15605" width="11.42578125" style="65"/>
    <col min="15606" max="15606" width="6.28515625" style="65" customWidth="1"/>
    <col min="15607" max="15608" width="0" style="65" hidden="1" customWidth="1"/>
    <col min="15609" max="15612" width="11.42578125" style="65"/>
    <col min="15613" max="15613" width="14" style="65" customWidth="1"/>
    <col min="15614" max="15851" width="11.42578125" style="65"/>
    <col min="15852" max="15852" width="32.140625" style="65" customWidth="1"/>
    <col min="15853" max="15853" width="66.140625" style="65" customWidth="1"/>
    <col min="15854" max="15854" width="19" style="65" customWidth="1"/>
    <col min="15855" max="15855" width="26.7109375" style="65" customWidth="1"/>
    <col min="15856" max="15856" width="14.7109375" style="65" customWidth="1"/>
    <col min="15857" max="15857" width="17" style="65" customWidth="1"/>
    <col min="15858" max="15860" width="14.7109375" style="65" customWidth="1"/>
    <col min="15861" max="15861" width="11.42578125" style="65"/>
    <col min="15862" max="15862" width="6.28515625" style="65" customWidth="1"/>
    <col min="15863" max="15864" width="0" style="65" hidden="1" customWidth="1"/>
    <col min="15865" max="15868" width="11.42578125" style="65"/>
    <col min="15869" max="15869" width="14" style="65" customWidth="1"/>
    <col min="15870" max="16107" width="11.42578125" style="65"/>
    <col min="16108" max="16108" width="32.140625" style="65" customWidth="1"/>
    <col min="16109" max="16109" width="66.140625" style="65" customWidth="1"/>
    <col min="16110" max="16110" width="19" style="65" customWidth="1"/>
    <col min="16111" max="16111" width="26.7109375" style="65" customWidth="1"/>
    <col min="16112" max="16112" width="14.7109375" style="65" customWidth="1"/>
    <col min="16113" max="16113" width="17" style="65" customWidth="1"/>
    <col min="16114" max="16116" width="14.7109375" style="65" customWidth="1"/>
    <col min="16117" max="16117" width="11.42578125" style="65"/>
    <col min="16118" max="16118" width="6.28515625" style="65" customWidth="1"/>
    <col min="16119" max="16120" width="0" style="65" hidden="1" customWidth="1"/>
    <col min="16121" max="16124" width="11.42578125" style="65"/>
    <col min="16125" max="16125" width="14" style="65" customWidth="1"/>
    <col min="16126" max="16384" width="11.42578125" style="65"/>
  </cols>
  <sheetData>
    <row r="1" spans="1:9" ht="15" x14ac:dyDescent="0.25">
      <c r="A1" s="226" t="s">
        <v>384</v>
      </c>
      <c r="B1" s="63"/>
      <c r="C1" s="63"/>
      <c r="D1" s="63"/>
      <c r="E1" s="63"/>
      <c r="F1" s="64"/>
      <c r="G1" s="64"/>
      <c r="H1" s="64"/>
    </row>
    <row r="2" spans="1:9" ht="42.75" customHeight="1" x14ac:dyDescent="0.3">
      <c r="A2" s="1"/>
      <c r="B2" s="269" t="s">
        <v>149</v>
      </c>
      <c r="C2" s="270"/>
      <c r="D2" s="270"/>
      <c r="E2" s="270"/>
      <c r="F2" s="270"/>
      <c r="G2" s="270"/>
      <c r="H2" s="271"/>
    </row>
    <row r="3" spans="1:9" ht="14.25" customHeight="1" x14ac:dyDescent="0.3">
      <c r="A3" s="1"/>
      <c r="B3" s="272" t="s">
        <v>78</v>
      </c>
      <c r="C3" s="273" t="s">
        <v>79</v>
      </c>
      <c r="D3" s="275" t="s">
        <v>150</v>
      </c>
      <c r="E3" s="273" t="s">
        <v>151</v>
      </c>
      <c r="F3" s="276" t="s">
        <v>152</v>
      </c>
      <c r="G3" s="276"/>
      <c r="H3" s="277"/>
    </row>
    <row r="4" spans="1:9" ht="31.5" customHeight="1" x14ac:dyDescent="0.3">
      <c r="B4" s="272"/>
      <c r="C4" s="274"/>
      <c r="D4" s="273"/>
      <c r="E4" s="274"/>
      <c r="F4" s="66">
        <v>2015</v>
      </c>
      <c r="G4" s="66">
        <v>2016</v>
      </c>
      <c r="H4" s="67">
        <v>2017</v>
      </c>
    </row>
    <row r="5" spans="1:9" s="74" customFormat="1" ht="27.75" customHeight="1" x14ac:dyDescent="0.3">
      <c r="A5" s="4"/>
      <c r="B5" s="68" t="s">
        <v>153</v>
      </c>
      <c r="C5" s="69" t="s">
        <v>158</v>
      </c>
      <c r="D5" s="70" t="s">
        <v>88</v>
      </c>
      <c r="E5" s="71" t="s">
        <v>159</v>
      </c>
      <c r="F5" s="72"/>
      <c r="G5" s="73">
        <v>3000</v>
      </c>
      <c r="H5" s="73"/>
    </row>
    <row r="6" spans="1:9" s="75" customFormat="1" ht="84" customHeight="1" x14ac:dyDescent="0.3">
      <c r="A6" s="4"/>
      <c r="B6" s="68" t="s">
        <v>154</v>
      </c>
      <c r="C6" s="69" t="s">
        <v>160</v>
      </c>
      <c r="D6" s="70" t="s">
        <v>88</v>
      </c>
      <c r="E6" s="71" t="s">
        <v>164</v>
      </c>
      <c r="F6" s="72">
        <v>-105.7</v>
      </c>
      <c r="G6" s="73">
        <v>105.7</v>
      </c>
      <c r="H6" s="73"/>
    </row>
    <row r="7" spans="1:9" ht="42.75" x14ac:dyDescent="0.3">
      <c r="B7" s="76" t="s">
        <v>155</v>
      </c>
      <c r="C7" s="77" t="s">
        <v>161</v>
      </c>
      <c r="D7" s="70" t="s">
        <v>88</v>
      </c>
      <c r="E7" s="71" t="s">
        <v>165</v>
      </c>
      <c r="F7" s="78">
        <v>-579</v>
      </c>
      <c r="G7" s="73">
        <v>-257</v>
      </c>
      <c r="H7" s="73">
        <v>579</v>
      </c>
    </row>
    <row r="8" spans="1:9" s="74" customFormat="1" ht="48.75" customHeight="1" x14ac:dyDescent="0.3">
      <c r="A8" s="4"/>
      <c r="B8" s="79" t="s">
        <v>156</v>
      </c>
      <c r="C8" s="80" t="s">
        <v>162</v>
      </c>
      <c r="D8" s="70" t="s">
        <v>88</v>
      </c>
      <c r="E8" s="71" t="s">
        <v>165</v>
      </c>
      <c r="F8" s="72">
        <v>201.92</v>
      </c>
      <c r="G8" s="72">
        <v>201.92</v>
      </c>
      <c r="H8" s="72">
        <v>71</v>
      </c>
    </row>
    <row r="9" spans="1:9" s="85" customFormat="1" ht="216" customHeight="1" x14ac:dyDescent="0.3">
      <c r="A9" s="4"/>
      <c r="B9" s="81" t="s">
        <v>157</v>
      </c>
      <c r="C9" s="82" t="s">
        <v>163</v>
      </c>
      <c r="D9" s="70" t="s">
        <v>85</v>
      </c>
      <c r="E9" s="83" t="s">
        <v>166</v>
      </c>
      <c r="F9" s="84">
        <v>-285</v>
      </c>
      <c r="G9" s="84">
        <v>427</v>
      </c>
      <c r="H9" s="84">
        <v>260</v>
      </c>
      <c r="I9" s="65"/>
    </row>
    <row r="10" spans="1:9" ht="59.25" customHeight="1" x14ac:dyDescent="0.3">
      <c r="B10" s="81" t="s">
        <v>167</v>
      </c>
      <c r="C10" s="86" t="s">
        <v>171</v>
      </c>
      <c r="D10" s="70" t="s">
        <v>85</v>
      </c>
      <c r="E10" s="83" t="s">
        <v>176</v>
      </c>
      <c r="F10" s="84">
        <v>25</v>
      </c>
      <c r="G10" s="84">
        <v>114</v>
      </c>
      <c r="H10" s="84">
        <v>126</v>
      </c>
    </row>
    <row r="11" spans="1:9" ht="124.5" customHeight="1" x14ac:dyDescent="0.3">
      <c r="B11" s="81" t="s">
        <v>168</v>
      </c>
      <c r="C11" s="82" t="s">
        <v>172</v>
      </c>
      <c r="D11" s="70" t="s">
        <v>175</v>
      </c>
      <c r="E11" s="83" t="s">
        <v>177</v>
      </c>
      <c r="F11" s="84">
        <v>587</v>
      </c>
      <c r="G11" s="84">
        <v>-26</v>
      </c>
      <c r="H11" s="84"/>
    </row>
    <row r="12" spans="1:9" s="85" customFormat="1" ht="138.75" customHeight="1" x14ac:dyDescent="0.3">
      <c r="A12" s="4"/>
      <c r="B12" s="81" t="s">
        <v>169</v>
      </c>
      <c r="C12" s="80" t="s">
        <v>173</v>
      </c>
      <c r="D12" s="70" t="s">
        <v>88</v>
      </c>
      <c r="E12" s="83" t="s">
        <v>178</v>
      </c>
      <c r="F12" s="84">
        <v>-160</v>
      </c>
      <c r="G12" s="84">
        <v>0</v>
      </c>
      <c r="H12" s="84">
        <v>9.7599999999999909</v>
      </c>
    </row>
    <row r="13" spans="1:9" ht="71.25" x14ac:dyDescent="0.3">
      <c r="B13" s="81" t="s">
        <v>170</v>
      </c>
      <c r="C13" s="80" t="s">
        <v>174</v>
      </c>
      <c r="D13" s="70" t="s">
        <v>88</v>
      </c>
      <c r="E13" s="83" t="s">
        <v>179</v>
      </c>
      <c r="F13" s="84">
        <v>19</v>
      </c>
      <c r="G13" s="84"/>
      <c r="H13" s="84"/>
    </row>
    <row r="14" spans="1:9" s="74" customFormat="1" ht="62.25" customHeight="1" x14ac:dyDescent="0.3">
      <c r="A14" s="4"/>
      <c r="B14" s="87" t="s">
        <v>180</v>
      </c>
      <c r="C14" s="88" t="s">
        <v>184</v>
      </c>
      <c r="D14" s="70" t="s">
        <v>88</v>
      </c>
      <c r="E14" s="89" t="s">
        <v>200</v>
      </c>
      <c r="F14" s="84">
        <v>233</v>
      </c>
      <c r="G14" s="84">
        <v>294</v>
      </c>
      <c r="H14" s="84">
        <v>-294</v>
      </c>
    </row>
    <row r="15" spans="1:9" s="85" customFormat="1" ht="80.25" customHeight="1" x14ac:dyDescent="0.3">
      <c r="A15" s="4"/>
      <c r="B15" s="79" t="s">
        <v>181</v>
      </c>
      <c r="C15" s="80" t="s">
        <v>185</v>
      </c>
      <c r="D15" s="70" t="s">
        <v>88</v>
      </c>
      <c r="E15" s="83" t="s">
        <v>199</v>
      </c>
      <c r="F15" s="84">
        <v>135</v>
      </c>
      <c r="G15" s="84">
        <v>110</v>
      </c>
      <c r="H15" s="90"/>
    </row>
    <row r="16" spans="1:9" ht="56.25" customHeight="1" x14ac:dyDescent="0.3">
      <c r="B16" s="81" t="s">
        <v>182</v>
      </c>
      <c r="C16" s="88" t="s">
        <v>186</v>
      </c>
      <c r="D16" s="70" t="s">
        <v>88</v>
      </c>
      <c r="E16" s="83" t="s">
        <v>198</v>
      </c>
      <c r="F16" s="72">
        <v>260</v>
      </c>
      <c r="G16" s="72">
        <v>160</v>
      </c>
      <c r="H16" s="91"/>
    </row>
    <row r="17" spans="1:8" ht="218.25" customHeight="1" x14ac:dyDescent="0.3">
      <c r="B17" s="92" t="s">
        <v>183</v>
      </c>
      <c r="C17" s="93" t="s">
        <v>187</v>
      </c>
      <c r="D17" s="94" t="s">
        <v>88</v>
      </c>
      <c r="E17" s="89" t="s">
        <v>197</v>
      </c>
      <c r="F17" s="95">
        <v>412</v>
      </c>
      <c r="G17" s="95">
        <v>225</v>
      </c>
      <c r="H17" s="90"/>
    </row>
    <row r="18" spans="1:8" ht="57" x14ac:dyDescent="0.3">
      <c r="B18" s="81" t="s">
        <v>188</v>
      </c>
      <c r="C18" s="96" t="s">
        <v>193</v>
      </c>
      <c r="D18" s="97" t="s">
        <v>88</v>
      </c>
      <c r="E18" s="98" t="s">
        <v>196</v>
      </c>
      <c r="F18" s="95">
        <v>144</v>
      </c>
      <c r="G18" s="95">
        <v>130</v>
      </c>
      <c r="H18" s="91"/>
    </row>
    <row r="19" spans="1:8" ht="113.25" customHeight="1" x14ac:dyDescent="0.3">
      <c r="B19" s="99" t="s">
        <v>189</v>
      </c>
      <c r="C19" s="96" t="s">
        <v>192</v>
      </c>
      <c r="D19" s="100" t="s">
        <v>88</v>
      </c>
      <c r="E19" s="98" t="s">
        <v>195</v>
      </c>
      <c r="F19" s="95">
        <v>46</v>
      </c>
      <c r="G19" s="95">
        <v>104</v>
      </c>
      <c r="H19" s="101"/>
    </row>
    <row r="20" spans="1:8" s="102" customFormat="1" ht="99.75" x14ac:dyDescent="0.3">
      <c r="A20" s="4"/>
      <c r="B20" s="99" t="s">
        <v>190</v>
      </c>
      <c r="C20" s="96" t="s">
        <v>191</v>
      </c>
      <c r="D20" s="100" t="s">
        <v>88</v>
      </c>
      <c r="E20" s="98" t="s">
        <v>194</v>
      </c>
      <c r="F20" s="95">
        <v>1000.29</v>
      </c>
      <c r="G20" s="95">
        <v>1148.2852843111648</v>
      </c>
      <c r="H20" s="95">
        <v>1200</v>
      </c>
    </row>
    <row r="21" spans="1:8" s="85" customFormat="1" x14ac:dyDescent="0.3">
      <c r="A21" s="4"/>
      <c r="B21" s="103" t="s">
        <v>8</v>
      </c>
      <c r="C21" s="104"/>
      <c r="D21" s="105"/>
      <c r="E21" s="103"/>
      <c r="F21" s="106">
        <f t="shared" ref="F21:G21" si="0">SUM(F5:F20)</f>
        <v>1933.5099999999998</v>
      </c>
      <c r="G21" s="106">
        <f t="shared" si="0"/>
        <v>5736.9052843111649</v>
      </c>
      <c r="H21" s="106">
        <f>SUM(H5:H20)</f>
        <v>1951.76</v>
      </c>
    </row>
    <row r="22" spans="1:8" x14ac:dyDescent="0.3">
      <c r="C22"/>
    </row>
  </sheetData>
  <mergeCells count="6">
    <mergeCell ref="B2:H2"/>
    <mergeCell ref="B3:B4"/>
    <mergeCell ref="C3:C4"/>
    <mergeCell ref="D3:D4"/>
    <mergeCell ref="E3:E4"/>
    <mergeCell ref="F3:H3"/>
  </mergeCells>
  <hyperlinks>
    <hyperlink ref="A1" location="Index!A1" display="&lt;&lt;"/>
  </hyperlinks>
  <printOptions headings="1"/>
  <pageMargins left="0.70866141732283472" right="0.70866141732283472" top="0.74803149606299213" bottom="0.74803149606299213" header="0.31496062992125984" footer="0.31496062992125984"/>
  <pageSetup paperSize="9" scale="46" orientation="portrait" r:id="rId1"/>
  <ignoredErrors>
    <ignoredError sqref="F21:H2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H31"/>
  <sheetViews>
    <sheetView showGridLines="0" zoomScaleNormal="100" workbookViewId="0"/>
  </sheetViews>
  <sheetFormatPr baseColWidth="10" defaultRowHeight="16.5" x14ac:dyDescent="0.3"/>
  <cols>
    <col min="1" max="1" width="3" style="4" bestFit="1" customWidth="1"/>
    <col min="2" max="2" width="39" style="108" customWidth="1"/>
    <col min="3" max="3" width="17.85546875" style="108" customWidth="1"/>
    <col min="4" max="4" width="12.5703125" style="108" customWidth="1"/>
    <col min="5" max="16384" width="11.42578125" style="108"/>
  </cols>
  <sheetData>
    <row r="1" spans="1:8" ht="30.75" customHeight="1" x14ac:dyDescent="0.3">
      <c r="A1" s="226" t="s">
        <v>384</v>
      </c>
      <c r="B1" s="278" t="s">
        <v>201</v>
      </c>
      <c r="C1" s="278"/>
      <c r="D1" s="278"/>
      <c r="E1" s="278"/>
      <c r="F1" s="278"/>
      <c r="G1" s="278"/>
    </row>
    <row r="2" spans="1:8" x14ac:dyDescent="0.3">
      <c r="A2" s="1"/>
      <c r="E2" s="109"/>
      <c r="F2" s="109"/>
      <c r="G2" s="109"/>
    </row>
    <row r="3" spans="1:8" ht="38.25" customHeight="1" x14ac:dyDescent="0.3">
      <c r="A3" s="1"/>
      <c r="B3" s="288" t="s">
        <v>78</v>
      </c>
      <c r="C3" s="290" t="s">
        <v>79</v>
      </c>
      <c r="D3" s="110" t="s">
        <v>202</v>
      </c>
      <c r="E3" s="292" t="s">
        <v>203</v>
      </c>
      <c r="F3" s="292"/>
      <c r="G3" s="293"/>
    </row>
    <row r="4" spans="1:8" x14ac:dyDescent="0.3">
      <c r="B4" s="289"/>
      <c r="C4" s="291"/>
      <c r="D4" s="111" t="s">
        <v>0</v>
      </c>
      <c r="E4" s="112">
        <v>2015</v>
      </c>
      <c r="F4" s="113">
        <v>2016</v>
      </c>
      <c r="G4" s="114">
        <v>2017</v>
      </c>
    </row>
    <row r="5" spans="1:8" ht="57" x14ac:dyDescent="0.3">
      <c r="B5" s="294" t="s">
        <v>213</v>
      </c>
      <c r="C5" s="115" t="s">
        <v>216</v>
      </c>
      <c r="D5" s="116" t="s">
        <v>9</v>
      </c>
      <c r="E5" s="117">
        <v>-2064.37</v>
      </c>
      <c r="F5" s="117">
        <v>-325</v>
      </c>
      <c r="G5" s="117">
        <v>300</v>
      </c>
    </row>
    <row r="6" spans="1:8" x14ac:dyDescent="0.3">
      <c r="B6" s="295"/>
      <c r="C6" s="118" t="s">
        <v>204</v>
      </c>
      <c r="D6" s="116" t="s">
        <v>9</v>
      </c>
      <c r="E6" s="119">
        <v>589</v>
      </c>
      <c r="F6" s="119">
        <v>294.5</v>
      </c>
      <c r="G6" s="119">
        <v>295</v>
      </c>
      <c r="H6" s="120"/>
    </row>
    <row r="7" spans="1:8" ht="28.5" x14ac:dyDescent="0.3">
      <c r="B7" s="121" t="s">
        <v>214</v>
      </c>
      <c r="C7" s="118" t="s">
        <v>215</v>
      </c>
      <c r="D7" s="116" t="s">
        <v>10</v>
      </c>
      <c r="E7" s="119">
        <v>0</v>
      </c>
      <c r="F7" s="119">
        <v>1500</v>
      </c>
      <c r="G7" s="119">
        <v>0</v>
      </c>
      <c r="H7" s="120"/>
    </row>
    <row r="8" spans="1:8" ht="71.25" x14ac:dyDescent="0.3">
      <c r="B8" s="296" t="s">
        <v>217</v>
      </c>
      <c r="C8" s="118" t="s">
        <v>205</v>
      </c>
      <c r="D8" s="122" t="s">
        <v>11</v>
      </c>
      <c r="E8" s="119">
        <v>10</v>
      </c>
      <c r="F8" s="119">
        <v>100</v>
      </c>
      <c r="G8" s="119">
        <v>100</v>
      </c>
    </row>
    <row r="9" spans="1:8" ht="71.25" x14ac:dyDescent="0.3">
      <c r="B9" s="297"/>
      <c r="C9" s="123" t="s">
        <v>206</v>
      </c>
      <c r="D9" s="124" t="s">
        <v>11</v>
      </c>
      <c r="E9" s="119">
        <v>47.84</v>
      </c>
      <c r="F9" s="119">
        <v>35</v>
      </c>
      <c r="G9" s="119">
        <v>450</v>
      </c>
    </row>
    <row r="10" spans="1:8" ht="71.25" x14ac:dyDescent="0.3">
      <c r="B10" s="296" t="s">
        <v>218</v>
      </c>
      <c r="C10" s="118" t="s">
        <v>207</v>
      </c>
      <c r="D10" s="122" t="s">
        <v>12</v>
      </c>
      <c r="E10" s="119">
        <v>37</v>
      </c>
      <c r="F10" s="119">
        <v>66.849999999999994</v>
      </c>
      <c r="G10" s="119">
        <v>101.34</v>
      </c>
    </row>
    <row r="11" spans="1:8" ht="28.5" x14ac:dyDescent="0.3">
      <c r="B11" s="297"/>
      <c r="C11" s="123" t="s">
        <v>208</v>
      </c>
      <c r="D11" s="124" t="s">
        <v>12</v>
      </c>
      <c r="E11" s="119">
        <v>0</v>
      </c>
      <c r="F11" s="119">
        <v>0</v>
      </c>
      <c r="G11" s="119">
        <v>0</v>
      </c>
    </row>
    <row r="12" spans="1:8" ht="71.25" x14ac:dyDescent="0.3">
      <c r="B12" s="125" t="s">
        <v>219</v>
      </c>
      <c r="C12" s="123" t="s">
        <v>209</v>
      </c>
      <c r="D12" s="124" t="s">
        <v>13</v>
      </c>
      <c r="E12" s="119">
        <v>3121</v>
      </c>
      <c r="F12" s="119">
        <v>-760</v>
      </c>
      <c r="G12" s="119">
        <v>0</v>
      </c>
    </row>
    <row r="13" spans="1:8" ht="28.5" x14ac:dyDescent="0.3">
      <c r="B13" s="125" t="s">
        <v>220</v>
      </c>
      <c r="C13" s="123" t="s">
        <v>210</v>
      </c>
      <c r="D13" s="126" t="s">
        <v>224</v>
      </c>
      <c r="E13" s="119">
        <v>78.7</v>
      </c>
      <c r="F13" s="119">
        <v>-120</v>
      </c>
      <c r="G13" s="119">
        <v>50</v>
      </c>
    </row>
    <row r="14" spans="1:8" ht="28.5" x14ac:dyDescent="0.3">
      <c r="B14" s="127" t="s">
        <v>221</v>
      </c>
      <c r="C14" s="118" t="s">
        <v>211</v>
      </c>
      <c r="D14" s="122" t="s">
        <v>14</v>
      </c>
      <c r="E14" s="119">
        <v>0</v>
      </c>
      <c r="F14" s="119">
        <v>0</v>
      </c>
      <c r="G14" s="119">
        <v>0</v>
      </c>
    </row>
    <row r="15" spans="1:8" ht="28.5" x14ac:dyDescent="0.3">
      <c r="B15" s="128" t="s">
        <v>222</v>
      </c>
      <c r="C15" s="118" t="s">
        <v>212</v>
      </c>
      <c r="D15" s="122" t="s">
        <v>15</v>
      </c>
      <c r="E15" s="119">
        <v>0</v>
      </c>
      <c r="F15" s="119">
        <v>0</v>
      </c>
      <c r="G15" s="119">
        <v>0</v>
      </c>
    </row>
    <row r="16" spans="1:8" x14ac:dyDescent="0.3">
      <c r="B16" s="279" t="s">
        <v>223</v>
      </c>
      <c r="C16" s="280"/>
      <c r="D16" s="281"/>
      <c r="E16" s="129">
        <f t="shared" ref="E16:F16" si="0">SUM(E5:E15)</f>
        <v>1819.17</v>
      </c>
      <c r="F16" s="129">
        <f t="shared" si="0"/>
        <v>791.34999999999991</v>
      </c>
      <c r="G16" s="129">
        <f>SUM(G5:G15)</f>
        <v>1296.3399999999999</v>
      </c>
      <c r="H16" s="109"/>
    </row>
    <row r="17" spans="2:7" x14ac:dyDescent="0.3">
      <c r="B17" s="284" t="s">
        <v>225</v>
      </c>
      <c r="C17" s="285"/>
      <c r="D17" s="126" t="s">
        <v>16</v>
      </c>
      <c r="E17" s="119">
        <v>29.16</v>
      </c>
      <c r="F17" s="119">
        <v>-13.91</v>
      </c>
      <c r="G17" s="119">
        <v>-16.690000000000001</v>
      </c>
    </row>
    <row r="18" spans="2:7" x14ac:dyDescent="0.3">
      <c r="B18" s="284" t="s">
        <v>226</v>
      </c>
      <c r="C18" s="285"/>
      <c r="D18" s="126" t="s">
        <v>17</v>
      </c>
      <c r="E18" s="119">
        <v>29.57</v>
      </c>
      <c r="F18" s="119">
        <v>-23.06</v>
      </c>
      <c r="G18" s="119">
        <v>5.39</v>
      </c>
    </row>
    <row r="19" spans="2:7" x14ac:dyDescent="0.3">
      <c r="B19" s="284" t="s">
        <v>227</v>
      </c>
      <c r="C19" s="285"/>
      <c r="D19" s="126" t="s">
        <v>18</v>
      </c>
      <c r="E19" s="119">
        <v>0</v>
      </c>
      <c r="F19" s="119">
        <v>36.369999999999997</v>
      </c>
      <c r="G19" s="119">
        <v>-4.75</v>
      </c>
    </row>
    <row r="20" spans="2:7" x14ac:dyDescent="0.3">
      <c r="B20" s="284" t="s">
        <v>228</v>
      </c>
      <c r="C20" s="285"/>
      <c r="D20" s="126" t="s">
        <v>19</v>
      </c>
      <c r="E20" s="119">
        <v>43.739999999999995</v>
      </c>
      <c r="F20" s="119">
        <v>12.53</v>
      </c>
      <c r="G20" s="119">
        <v>31.77</v>
      </c>
    </row>
    <row r="21" spans="2:7" x14ac:dyDescent="0.3">
      <c r="B21" s="284" t="s">
        <v>229</v>
      </c>
      <c r="C21" s="285"/>
      <c r="D21" s="126" t="s">
        <v>20</v>
      </c>
      <c r="E21" s="119">
        <v>3.68</v>
      </c>
      <c r="F21" s="119">
        <v>61.68</v>
      </c>
      <c r="G21" s="119">
        <v>26.33</v>
      </c>
    </row>
    <row r="22" spans="2:7" x14ac:dyDescent="0.3">
      <c r="B22" s="284" t="s">
        <v>230</v>
      </c>
      <c r="C22" s="285"/>
      <c r="D22" s="126" t="s">
        <v>20</v>
      </c>
      <c r="E22" s="119">
        <v>-74.16</v>
      </c>
      <c r="F22" s="119">
        <v>15.65</v>
      </c>
      <c r="G22" s="119">
        <v>-6.62</v>
      </c>
    </row>
    <row r="23" spans="2:7" x14ac:dyDescent="0.3">
      <c r="B23" s="284" t="s">
        <v>21</v>
      </c>
      <c r="C23" s="285"/>
      <c r="D23" s="126" t="s">
        <v>20</v>
      </c>
      <c r="E23" s="119">
        <v>4.9000000000000004</v>
      </c>
      <c r="F23" s="119">
        <v>1.02</v>
      </c>
      <c r="G23" s="119">
        <v>0</v>
      </c>
    </row>
    <row r="24" spans="2:7" x14ac:dyDescent="0.3">
      <c r="B24" s="284" t="s">
        <v>231</v>
      </c>
      <c r="C24" s="285"/>
      <c r="D24" s="126" t="s">
        <v>19</v>
      </c>
      <c r="E24" s="119">
        <v>31.15</v>
      </c>
      <c r="F24" s="119">
        <v>59.68</v>
      </c>
      <c r="G24" s="119">
        <v>0.05</v>
      </c>
    </row>
    <row r="25" spans="2:7" x14ac:dyDescent="0.3">
      <c r="B25" s="284" t="s">
        <v>232</v>
      </c>
      <c r="C25" s="285"/>
      <c r="D25" s="126" t="s">
        <v>19</v>
      </c>
      <c r="E25" s="119">
        <v>129.9</v>
      </c>
      <c r="F25" s="119">
        <v>240</v>
      </c>
      <c r="G25" s="119">
        <v>6.94</v>
      </c>
    </row>
    <row r="26" spans="2:7" x14ac:dyDescent="0.3">
      <c r="B26" s="286" t="s">
        <v>233</v>
      </c>
      <c r="C26" s="287"/>
      <c r="D26" s="130" t="s">
        <v>22</v>
      </c>
      <c r="E26" s="131">
        <v>-510.00999999999993</v>
      </c>
      <c r="F26" s="132">
        <v>243.43</v>
      </c>
      <c r="G26" s="119">
        <v>-180</v>
      </c>
    </row>
    <row r="27" spans="2:7" x14ac:dyDescent="0.3">
      <c r="B27" s="279" t="s">
        <v>234</v>
      </c>
      <c r="C27" s="280"/>
      <c r="D27" s="281"/>
      <c r="E27" s="133">
        <v>-312.06999999999994</v>
      </c>
      <c r="F27" s="133">
        <v>633.3900000000001</v>
      </c>
      <c r="G27" s="133">
        <v>-137.58000000000001</v>
      </c>
    </row>
    <row r="28" spans="2:7" x14ac:dyDescent="0.3">
      <c r="B28" s="279" t="s">
        <v>235</v>
      </c>
      <c r="C28" s="280"/>
      <c r="D28" s="281"/>
      <c r="E28" s="129">
        <v>1507.1000000000001</v>
      </c>
      <c r="F28" s="129">
        <v>1424.74</v>
      </c>
      <c r="G28" s="129">
        <v>1158.26</v>
      </c>
    </row>
    <row r="29" spans="2:7" ht="14.25" customHeight="1" x14ac:dyDescent="0.3">
      <c r="B29" s="282"/>
      <c r="C29" s="282"/>
      <c r="D29" s="282"/>
      <c r="E29" s="282"/>
      <c r="F29" s="282"/>
      <c r="G29" s="282"/>
    </row>
    <row r="30" spans="2:7" ht="54.75" customHeight="1" x14ac:dyDescent="0.3">
      <c r="B30" s="283"/>
      <c r="C30" s="283"/>
      <c r="D30" s="283"/>
      <c r="E30" s="283"/>
      <c r="F30" s="283"/>
      <c r="G30" s="283"/>
    </row>
    <row r="31" spans="2:7" x14ac:dyDescent="0.3">
      <c r="E31" s="134"/>
      <c r="F31" s="134"/>
      <c r="G31" s="134"/>
    </row>
  </sheetData>
  <mergeCells count="21">
    <mergeCell ref="B16:D16"/>
    <mergeCell ref="B17:C17"/>
    <mergeCell ref="B18:C18"/>
    <mergeCell ref="B19:C19"/>
    <mergeCell ref="B20:C20"/>
    <mergeCell ref="B1:G1"/>
    <mergeCell ref="B28:D28"/>
    <mergeCell ref="B29:G30"/>
    <mergeCell ref="B22:C22"/>
    <mergeCell ref="B23:C23"/>
    <mergeCell ref="B24:C24"/>
    <mergeCell ref="B25:C25"/>
    <mergeCell ref="B26:C26"/>
    <mergeCell ref="B27:D27"/>
    <mergeCell ref="B21:C21"/>
    <mergeCell ref="B3:B4"/>
    <mergeCell ref="C3:C4"/>
    <mergeCell ref="E3:G3"/>
    <mergeCell ref="B5:B6"/>
    <mergeCell ref="B8:B9"/>
    <mergeCell ref="B10:B11"/>
  </mergeCells>
  <hyperlinks>
    <hyperlink ref="A1" location="Index!A1" display="&lt;&lt;"/>
  </hyperlinks>
  <printOptions headings="1"/>
  <pageMargins left="0.70866141732283472" right="0.70866141732283472" top="0.74803149606299213" bottom="0.74803149606299213" header="0.31496062992125984" footer="0.31496062992125984"/>
  <pageSetup paperSize="9" scale="55" orientation="landscape" r:id="rId1"/>
  <ignoredErrors>
    <ignoredError sqref="E16:G1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61</Value>
    </MinhacCategoriasPorOrganigrama>
    <MinhacFecha_x005f_x0020_Caducidad xmlns="25d85ab0-3809-4eca-a8fb-a26131ff49e9" xsi:nil="true"/>
    <MinhacCentroDirectivo xmlns="25d85ab0-3809-4eca-a8fb-a26131ff49e9"/>
    <MinhacPalabras_x005f_x0020_clave xmlns="25d85ab0-3809-4eca-a8fb-a26131ff49e9"/>
    <MinhacAutor xmlns="25d85ab0-3809-4eca-a8fb-a26131ff49e9">MINHAC</MinhacAutor>
    <MinhacFechaInfo xmlns="25d85ab0-3809-4eca-a8fb-a26131ff49e9">2021-01-24T23:00:00+00:00</MinhacFechaInfo>
    <MinhacCategoriasGeneral xmlns="25d85ab0-3809-4eca-a8fb-a26131ff49e9">
      <Value>206</Value>
    </MinhacCategoriasGeneral>
    <MinPortalIdiomaDocumentos xmlns="25d85ab0-3809-4eca-a8fb-a26131ff49e9">Español</MinPortalIdiomaDocumentos>
  </documentManagement>
</p:properties>
</file>

<file path=customXml/itemProps1.xml><?xml version="1.0" encoding="utf-8"?>
<ds:datastoreItem xmlns:ds="http://schemas.openxmlformats.org/officeDocument/2006/customXml" ds:itemID="{94468820-C099-4BF6-99C0-195BEC864334}"/>
</file>

<file path=customXml/itemProps2.xml><?xml version="1.0" encoding="utf-8"?>
<ds:datastoreItem xmlns:ds="http://schemas.openxmlformats.org/officeDocument/2006/customXml" ds:itemID="{6472F109-0A5D-41E0-8B1C-08994CDA5100}"/>
</file>

<file path=customXml/itemProps3.xml><?xml version="1.0" encoding="utf-8"?>
<ds:datastoreItem xmlns:ds="http://schemas.openxmlformats.org/officeDocument/2006/customXml" ds:itemID="{372DF5EF-0F16-472F-87EB-E359744730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vt:i4>
      </vt:variant>
    </vt:vector>
  </HeadingPairs>
  <TitlesOfParts>
    <vt:vector size="24" baseType="lpstr">
      <vt:lpstr>Index</vt:lpstr>
      <vt:lpstr>1 GDP Deflactor</vt:lpstr>
      <vt:lpstr>2. Guarantees</vt:lpstr>
      <vt:lpstr>3. Amounts to be excluded</vt:lpstr>
      <vt:lpstr>4a- Education-health-employment</vt:lpstr>
      <vt:lpstr>4b- Functiones COFOG</vt:lpstr>
      <vt:lpstr>5. Ex-post Finance Measures</vt:lpstr>
      <vt:lpstr>6. State Measures and Social Se</vt:lpstr>
      <vt:lpstr>A7 CCAA 2018</vt:lpstr>
      <vt:lpstr>A. 8 EELL 2018</vt:lpstr>
      <vt:lpstr>12. Refugees</vt:lpstr>
      <vt:lpstr>12.b Refugees</vt:lpstr>
      <vt:lpstr>13.1 Quarterly budgetary AAPP</vt:lpstr>
      <vt:lpstr>13.2 Quarterly budgetary AACC</vt:lpstr>
      <vt:lpstr>13.3 Quarterly budgetary CCAA</vt:lpstr>
      <vt:lpstr>13.4 Quarterly budgetary EELL</vt:lpstr>
      <vt:lpstr>13.5 Quarterly budgetary SS</vt:lpstr>
      <vt:lpstr>14.1 AAPP</vt:lpstr>
      <vt:lpstr>14.2 AACC</vt:lpstr>
      <vt:lpstr>14.3 CCAA</vt:lpstr>
      <vt:lpstr>14.4 EELL</vt:lpstr>
      <vt:lpstr>14.5 SS</vt:lpstr>
      <vt:lpstr>'4a- Education-health-employment'!Área_de_impresión</vt:lpstr>
      <vt:lpstr>'6. State Measures and Social Se'!Área_de_impresión</vt:lpstr>
    </vt:vector>
  </TitlesOfParts>
  <Company>MINHAP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Draft Budgetary Plan Effective Action Report (Appendices tables)</dc:title>
  <dc:creator>Autor</dc:creator>
  <cp:lastModifiedBy>SGCIEF</cp:lastModifiedBy>
  <dcterms:created xsi:type="dcterms:W3CDTF">2021-01-22T08:23:54Z</dcterms:created>
  <dcterms:modified xsi:type="dcterms:W3CDTF">2021-01-27T08:56:42Z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7" name="MinhacIdioma_Noticia_Prensa">
    <vt:lpwstr>Castellano</vt:lpwstr>
  </property>
</Properties>
</file>