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632" activeTab="0"/>
  </bookViews>
  <sheets>
    <sheet name="Índice" sheetId="1" r:id="rId1"/>
    <sheet name="Diputaciones y asimilados" sheetId="2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y asimilados'!$A$5:$A$61</definedName>
    <definedName name="_xlnm.Print_Area" localSheetId="1">'Diputaciones y asimilados'!$A$1:$C$61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y asimilados'!$A$4:$A$60</definedName>
    <definedName name="CA1_1" localSheetId="2">'Ayuntamientos régimen de Cesión'!$A$4:$C$101</definedName>
    <definedName name="CD1_1" localSheetId="1">'Diputaciones y asimilados'!$A$5:$A$61</definedName>
    <definedName name="CD1_2" localSheetId="1">'Diputaciones y asimilados'!$A$4:$A$60</definedName>
    <definedName name="CD1_3" localSheetId="1">'Diputaciones y asimilados'!$A$4:$A$60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y asimilados'!#REF!</definedName>
    <definedName name="Diputaciones" localSheetId="1">'Diputaciones y asimilados'!#REF!</definedName>
    <definedName name="Diputaciones_1" localSheetId="1">'Diputaciones y asimilados'!#REF!</definedName>
    <definedName name="Diputaciones_2" localSheetId="1">'Diputaciones y asimilados'!#REF!</definedName>
    <definedName name="pago" localSheetId="1">'Diputaciones y asimilados'!#REF!</definedName>
    <definedName name="_xlnm.Print_Area" localSheetId="2">'Ayuntamientos régimen de Cesión'!#REF!</definedName>
    <definedName name="_xlnm.Print_Area" localSheetId="1">'Diputaciones y asimilados'!#REF!</definedName>
  </definedNames>
  <calcPr fullCalcOnLoad="1"/>
</workbook>
</file>

<file path=xl/sharedStrings.xml><?xml version="1.0" encoding="utf-8"?>
<sst xmlns="http://schemas.openxmlformats.org/spreadsheetml/2006/main" count="624" uniqueCount="299">
  <si>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</si>
  <si>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</si>
  <si>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</si>
  <si>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</si>
  <si>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</si>
  <si>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</si>
  <si>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</si>
  <si>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</si>
  <si>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</si>
  <si>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</si>
  <si>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</si>
  <si>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</si>
  <si>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</si>
  <si>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</si>
  <si>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</si>
  <si>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</si>
  <si>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</si>
  <si>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</si>
  <si>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</si>
  <si>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</si>
  <si>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</si>
  <si>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</si>
  <si>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</si>
  <si>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</si>
  <si>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</si>
  <si>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</si>
  <si>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</si>
  <si>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</si>
  <si>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</si>
  <si>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</si>
  <si>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</si>
  <si>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</si>
  <si>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</si>
  <si>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</si>
  <si>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</si>
  <si>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</si>
  <si>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</si>
  <si>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</si>
  <si>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</si>
  <si>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</si>
  <si>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</si>
  <si>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</si>
  <si>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</si>
  <si>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</si>
  <si>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</si>
  <si>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</si>
  <si>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</si>
  <si>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</si>
  <si>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</si>
  <si>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</si>
  <si>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</si>
  <si>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</si>
  <si>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</si>
  <si>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</si>
  <si>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</si>
  <si>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</si>
  <si>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</si>
  <si>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</si>
  <si>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</si>
  <si>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</si>
  <si>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</si>
  <si>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</si>
  <si>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</si>
  <si>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</si>
  <si>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</si>
  <si>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</si>
  <si>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</si>
  <si>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</si>
  <si>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</si>
  <si>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</si>
  <si>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</si>
  <si>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</si>
  <si>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</si>
  <si>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</si>
  <si>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</si>
  <si>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</si>
  <si>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</si>
  <si>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</si>
  <si>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</si>
  <si>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</si>
  <si>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</si>
  <si>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</si>
  <si>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</si>
  <si>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</si>
  <si>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</si>
  <si>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</si>
  <si>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</si>
  <si>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</si>
  <si>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</si>
  <si>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</si>
  <si>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</si>
  <si>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</si>
  <si>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</si>
  <si>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</si>
  <si>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</si>
  <si>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</si>
  <si>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</si>
  <si>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</si>
  <si>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</si>
  <si>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</si>
  <si>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</si>
  <si>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</si>
  <si>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</si>
  <si>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</si>
  <si>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</si>
  <si>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</si>
  <si>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</si>
  <si>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</si>
  <si>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</si>
  <si>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</si>
  <si>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</si>
  <si>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</si>
  <si>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</si>
  <si>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</si>
  <si>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</si>
  <si>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</si>
  <si>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</si>
  <si>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</si>
  <si>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</si>
  <si>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</si>
  <si>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</si>
  <si>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</si>
  <si>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131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</si>
  <si>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</si>
  <si>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</si>
  <si>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</si>
  <si>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</si>
  <si>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</si>
  <si>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</si>
  <si>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</si>
  <si>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</si>
  <si>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</si>
  <si>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</si>
  <si>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</si>
  <si>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</si>
  <si>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</si>
  <si>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</si>
  <si>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</si>
  <si>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</si>
  <si>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</si>
  <si>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</si>
  <si>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</si>
  <si>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</si>
  <si>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</si>
  <si>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</si>
  <si>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</si>
  <si>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</si>
  <si>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</si>
  <si>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</si>
  <si>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</si>
  <si>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</si>
  <si>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</si>
  <si>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</si>
  <si>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</si>
  <si>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</si>
  <si>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</si>
  <si>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</si>
  <si>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</si>
  <si>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</si>
  <si>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(12)=(9)+(10+(11)</t>
  </si>
  <si>
    <t>(13)</t>
  </si>
  <si>
    <t>(14)</t>
  </si>
  <si>
    <t>(15)</t>
  </si>
  <si>
    <t>(16)=(12)+(13)+(14)+(15)</t>
  </si>
  <si>
    <t>(17)=(8)+(16)</t>
  </si>
  <si>
    <t>Alava</t>
  </si>
  <si>
    <t>Albacete</t>
  </si>
  <si>
    <t>Alicante/Alacant</t>
  </si>
  <si>
    <t>Almería</t>
  </si>
  <si>
    <t>Ávila</t>
  </si>
  <si>
    <t>Badajoz</t>
  </si>
  <si>
    <t>Ibiza</t>
  </si>
  <si>
    <t>Mallorca</t>
  </si>
  <si>
    <t>Menorca</t>
  </si>
  <si>
    <t>Formentera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</si>
  <si>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</si>
  <si>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</si>
  <si>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</si>
  <si>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</si>
  <si>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</si>
  <si>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</si>
  <si>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</si>
  <si>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</si>
  <si>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</si>
  <si>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</si>
  <si>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</si>
  <si>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</si>
  <si>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</si>
  <si>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</si>
  <si>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</si>
  <si>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</si>
  <si>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</si>
  <si>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</si>
  <si>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</si>
  <si>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</si>
  <si>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</si>
  <si>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</si>
  <si>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Ourense</t>
  </si>
  <si>
    <t>Asturias</t>
  </si>
  <si>
    <t>Palencia</t>
  </si>
  <si>
    <t>Fuerteventura</t>
  </si>
  <si>
    <t>Gran Canaria</t>
  </si>
  <si>
    <t>Lanzarote</t>
  </si>
  <si>
    <t>Pontevedra</t>
  </si>
  <si>
    <t>Salamanca</t>
  </si>
  <si>
    <t>Gomera (La)</t>
  </si>
  <si>
    <t xml:space="preserve">Hierro (El) </t>
  </si>
  <si>
    <t xml:space="preserve">Palma (La) </t>
  </si>
  <si>
    <t>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</si>
  <si>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</si>
  <si>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</si>
  <si>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</si>
  <si>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</si>
  <si>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</si>
  <si>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</si>
  <si>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</si>
  <si>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</si>
  <si>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</si>
  <si>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</si>
  <si>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</si>
  <si>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</si>
  <si>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</si>
  <si>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</si>
  <si>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</si>
  <si>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</si>
  <si>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</si>
  <si>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</si>
  <si>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</si>
  <si>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</si>
  <si>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</si>
  <si>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</si>
  <si>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</si>
  <si>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</si>
  <si>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</si>
  <si>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</si>
  <si>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</si>
  <si>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</si>
  <si>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</si>
  <si>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</si>
  <si>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</si>
  <si>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</si>
  <si>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</si>
  <si>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</si>
  <si>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</si>
  <si>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</si>
  <si>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</si>
  <si>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</si>
  <si>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</si>
  <si>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</si>
  <si>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</si>
  <si>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</si>
  <si>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</si>
  <si>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</si>
  <si>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</si>
  <si>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</si>
  <si>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</si>
  <si>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</si>
  <si>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</si>
  <si>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</si>
  <si>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</si>
  <si>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</si>
  <si>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</si>
  <si>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</si>
  <si>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</si>
  <si>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</si>
  <si>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</si>
  <si>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</si>
  <si>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</si>
  <si>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</si>
  <si>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</si>
  <si>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</si>
  <si>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</si>
  <si>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</si>
  <si>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</si>
  <si>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</si>
  <si>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</si>
  <si>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</si>
  <si>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</si>
  <si>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</si>
  <si>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</si>
  <si>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</si>
  <si>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</si>
  <si>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Gandia</t>
  </si>
  <si>
    <t>Torrent</t>
  </si>
  <si>
    <t>Valencia</t>
  </si>
  <si>
    <t>ENTREGAS A CUENTA CALCULADAS SEGÚN LEY DE PRESUPUESTOS GENERALES DEL ESTADO PARA EL AÑO 2017
 IMPORTES ANUALES</t>
  </si>
  <si>
    <t>ENTREGAS A CUENTA CALCULADAS SEGÚN LEY DE PRESUPUESTOS GENERALES DEL ESTADO
 PARA EL AÑO 2017
 IMPORTES ANUALES</t>
  </si>
  <si>
    <t xml:space="preserve"> IMPORTE ÍNTEGRO DE LAS ENTREGAS A CUENTA  DE ENERO A JUNIO DE 2017
</t>
  </si>
  <si>
    <t xml:space="preserve"> IMPORTE ÍNTEGRO DE LAS ENTREGAS A CUENTA  DE ENERO A JUNIO DE 2017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</si>
  <si>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</si>
  <si>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</si>
  <si>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</si>
  <si>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Sistema de Financiación de Entidades Locales</t>
  </si>
  <si>
    <t>Ir a....</t>
  </si>
  <si>
    <t>Diputaciones y Entes Asimilados</t>
  </si>
  <si>
    <t>Ayuntamientos Régimen de Cesión</t>
  </si>
  <si>
    <r>
      <t>Entregas a cuenta anuales 2017. Ayuntamientos Cesión y Diputaciones.
(</t>
    </r>
    <r>
      <rPr>
        <b/>
        <sz val="14"/>
        <rFont val="Arial"/>
        <family val="2"/>
      </rPr>
      <t>Ley 3/2017, de 27 de junio, de Presupuestos Generales del Estado para el año 2017)</t>
    </r>
  </si>
  <si>
    <r>
      <t>IMPORTE ÍNTEGRO DE LA ENTREGA MENSUAL A CUENTA DE JULIO A DICIEMBRE DE 2017, REGULARIZADAS LAS ENTREGAS DE ENERO A JUNIO DE 2017 
(</t>
    </r>
    <r>
      <rPr>
        <b/>
        <sz val="20"/>
        <rFont val="Arial Narrow"/>
        <family val="2"/>
      </rPr>
      <t>LEY 3/2017, de 27 de junio, de Presupuestos Generales del Estado para el año 2017</t>
    </r>
    <r>
      <rPr>
        <b/>
        <sz val="22"/>
        <rFont val="Arial Narrow"/>
        <family val="2"/>
      </rPr>
      <t>)</t>
    </r>
  </si>
  <si>
    <r>
      <t>IMPORTE ÍNTEGRO DE LA ENTREGA MENSUAL A CUENTA DE JULIO A DICIEMBRE DE 2017, REGULARIZADAS LAS ENTREGAS DE ENERO A JUNIO DE 2017
 (</t>
    </r>
    <r>
      <rPr>
        <b/>
        <sz val="20"/>
        <rFont val="Arial Narrow"/>
        <family val="2"/>
      </rPr>
      <t>LEY 3/2017, de 27 de junio, de Presupuestos Generales del Estado para el año 2017</t>
    </r>
    <r>
      <rPr>
        <b/>
        <sz val="22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</si>
</sst>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sz val="24"/>
      <name val="Arial Narrow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2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 quotePrefix="1">
      <alignment horizontal="center" vertical="center" wrapText="1"/>
    </xf>
    <xf numFmtId="0" fontId="11" fillId="0" borderId="12" xfId="0" applyFont="1" applyBorder="1" applyAlignment="1" quotePrefix="1">
      <alignment horizontal="center" vertical="center" wrapText="1"/>
    </xf>
    <xf numFmtId="4" fontId="11" fillId="0" borderId="12" xfId="0" applyNumberFormat="1" applyFont="1" applyBorder="1" applyAlignment="1" quotePrefix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 quotePrefix="1">
      <alignment horizontal="center" vertical="center" wrapText="1"/>
    </xf>
    <xf numFmtId="4" fontId="11" fillId="0" borderId="13" xfId="0" applyNumberFormat="1" applyFont="1" applyBorder="1" applyAlignment="1" quotePrefix="1">
      <alignment horizontal="center" vertical="center" wrapText="1"/>
    </xf>
    <xf numFmtId="4" fontId="12" fillId="35" borderId="14" xfId="0" applyNumberFormat="1" applyFont="1" applyFill="1" applyBorder="1" applyAlignment="1" quotePrefix="1">
      <alignment horizontal="center" vertical="center" wrapText="1"/>
    </xf>
    <xf numFmtId="4" fontId="11" fillId="36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6" fillId="37" borderId="16" xfId="55" applyNumberFormat="1" applyFont="1" applyFill="1" applyBorder="1" applyAlignment="1">
      <alignment horizontal="right"/>
      <protection/>
    </xf>
    <xf numFmtId="49" fontId="6" fillId="37" borderId="17" xfId="55" applyNumberFormat="1" applyFont="1" applyFill="1" applyBorder="1" applyAlignment="1">
      <alignment horizontal="right"/>
      <protection/>
    </xf>
    <xf numFmtId="0" fontId="6" fillId="37" borderId="18" xfId="0" applyFont="1" applyFill="1" applyBorder="1" applyAlignment="1" applyProtection="1">
      <alignment horizontal="left"/>
      <protection/>
    </xf>
    <xf numFmtId="4" fontId="6" fillId="0" borderId="10" xfId="0" applyNumberFormat="1" applyFont="1" applyBorder="1" applyAlignment="1">
      <alignment/>
    </xf>
    <xf numFmtId="4" fontId="6" fillId="38" borderId="10" xfId="0" applyNumberFormat="1" applyFont="1" applyFill="1" applyBorder="1" applyAlignment="1">
      <alignment/>
    </xf>
    <xf numFmtId="4" fontId="6" fillId="39" borderId="17" xfId="0" applyNumberFormat="1" applyFont="1" applyFill="1" applyBorder="1" applyAlignment="1">
      <alignment/>
    </xf>
    <xf numFmtId="4" fontId="9" fillId="40" borderId="19" xfId="0" applyNumberFormat="1" applyFont="1" applyFill="1" applyBorder="1" applyAlignment="1">
      <alignment/>
    </xf>
    <xf numFmtId="4" fontId="9" fillId="41" borderId="20" xfId="0" applyNumberFormat="1" applyFont="1" applyFill="1" applyBorder="1" applyAlignment="1">
      <alignment/>
    </xf>
    <xf numFmtId="49" fontId="6" fillId="37" borderId="21" xfId="55" applyNumberFormat="1" applyFont="1" applyFill="1" applyBorder="1" applyAlignment="1">
      <alignment horizontal="right"/>
      <protection/>
    </xf>
    <xf numFmtId="1" fontId="6" fillId="37" borderId="22" xfId="0" applyNumberFormat="1" applyFont="1" applyFill="1" applyBorder="1" applyAlignment="1">
      <alignment vertical="center"/>
    </xf>
    <xf numFmtId="0" fontId="6" fillId="37" borderId="22" xfId="0" applyFont="1" applyFill="1" applyBorder="1" applyAlignment="1" applyProtection="1">
      <alignment horizontal="left"/>
      <protection/>
    </xf>
    <xf numFmtId="1" fontId="13" fillId="37" borderId="22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9" fontId="6" fillId="37" borderId="23" xfId="55" applyNumberFormat="1" applyFont="1" applyFill="1" applyBorder="1" applyAlignment="1">
      <alignment horizontal="right"/>
      <protection/>
    </xf>
    <xf numFmtId="0" fontId="6" fillId="37" borderId="24" xfId="0" applyFont="1" applyFill="1" applyBorder="1" applyAlignment="1" applyProtection="1">
      <alignment horizontal="left"/>
      <protection/>
    </xf>
    <xf numFmtId="4" fontId="9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6" fillId="37" borderId="16" xfId="0" applyNumberFormat="1" applyFont="1" applyFill="1" applyBorder="1" applyAlignment="1">
      <alignment horizontal="right" vertical="center"/>
    </xf>
    <xf numFmtId="49" fontId="6" fillId="37" borderId="17" xfId="0" applyNumberFormat="1" applyFont="1" applyFill="1" applyBorder="1" applyAlignment="1">
      <alignment horizontal="right" vertical="center"/>
    </xf>
    <xf numFmtId="1" fontId="6" fillId="37" borderId="16" xfId="0" applyNumberFormat="1" applyFont="1" applyFill="1" applyBorder="1" applyAlignment="1">
      <alignment horizontal="left" vertical="center"/>
    </xf>
    <xf numFmtId="4" fontId="6" fillId="0" borderId="25" xfId="0" applyNumberFormat="1" applyFont="1" applyBorder="1" applyAlignment="1">
      <alignment vertical="center"/>
    </xf>
    <xf numFmtId="4" fontId="9" fillId="38" borderId="19" xfId="0" applyNumberFormat="1" applyFont="1" applyFill="1" applyBorder="1" applyAlignment="1">
      <alignment vertical="center"/>
    </xf>
    <xf numFmtId="4" fontId="6" fillId="39" borderId="26" xfId="0" applyNumberFormat="1" applyFont="1" applyFill="1" applyBorder="1" applyAlignment="1">
      <alignment vertical="center"/>
    </xf>
    <xf numFmtId="4" fontId="9" fillId="41" borderId="2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9" borderId="10" xfId="0" applyNumberFormat="1" applyFont="1" applyFill="1" applyBorder="1" applyAlignment="1">
      <alignment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0" fillId="42" borderId="0" xfId="54" applyFill="1" applyBorder="1">
      <alignment/>
      <protection/>
    </xf>
    <xf numFmtId="0" fontId="16" fillId="0" borderId="0" xfId="54" applyFont="1">
      <alignment/>
      <protection/>
    </xf>
    <xf numFmtId="0" fontId="0" fillId="34" borderId="0" xfId="54" applyFill="1" applyBorder="1">
      <alignment/>
      <protection/>
    </xf>
    <xf numFmtId="0" fontId="17" fillId="34" borderId="0" xfId="54" applyFont="1" applyFill="1" applyBorder="1" applyAlignment="1">
      <alignment vertical="top" wrapText="1"/>
      <protection/>
    </xf>
    <xf numFmtId="0" fontId="16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9" fillId="34" borderId="0" xfId="54" applyFont="1" applyFill="1" applyBorder="1" applyAlignment="1">
      <alignment horizontal="left"/>
      <protection/>
    </xf>
    <xf numFmtId="0" fontId="19" fillId="34" borderId="0" xfId="54" applyFont="1" applyFill="1" applyBorder="1" applyAlignment="1">
      <alignment horizontal="left" wrapText="1"/>
      <protection/>
    </xf>
    <xf numFmtId="0" fontId="20" fillId="34" borderId="0" xfId="54" applyFont="1" applyFill="1" applyBorder="1" applyAlignment="1">
      <alignment horizontal="centerContinuous"/>
      <protection/>
    </xf>
    <xf numFmtId="49" fontId="20" fillId="34" borderId="0" xfId="54" applyNumberFormat="1" applyFont="1" applyFill="1" applyBorder="1" applyAlignment="1">
      <alignment horizontal="centerContinuous"/>
      <protection/>
    </xf>
    <xf numFmtId="0" fontId="20" fillId="42" borderId="0" xfId="54" applyFont="1" applyFill="1" applyBorder="1">
      <alignment/>
      <protection/>
    </xf>
    <xf numFmtId="0" fontId="20" fillId="34" borderId="0" xfId="54" applyFont="1" applyFill="1" applyBorder="1">
      <alignment/>
      <protection/>
    </xf>
    <xf numFmtId="0" fontId="20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3" fillId="43" borderId="0" xfId="54" applyFont="1" applyFill="1" applyBorder="1">
      <alignment/>
      <protection/>
    </xf>
    <xf numFmtId="0" fontId="24" fillId="43" borderId="0" xfId="54" applyFont="1" applyFill="1" applyBorder="1">
      <alignment/>
      <protection/>
    </xf>
    <xf numFmtId="0" fontId="14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6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25" fillId="43" borderId="0" xfId="46" applyFont="1" applyFill="1" applyAlignment="1" applyProtection="1">
      <alignment/>
      <protection/>
    </xf>
    <xf numFmtId="0" fontId="2" fillId="43" borderId="0" xfId="46" applyFill="1" applyAlignment="1" applyProtection="1">
      <alignment/>
      <protection/>
    </xf>
    <xf numFmtId="0" fontId="18" fillId="34" borderId="0" xfId="54" applyFont="1" applyFill="1" applyAlignment="1">
      <alignment horizontal="left" vertical="center"/>
      <protection/>
    </xf>
    <xf numFmtId="0" fontId="0" fillId="34" borderId="0" xfId="54" applyFill="1" applyAlignment="1">
      <alignment horizontal="left" vertical="center"/>
      <protection/>
    </xf>
    <xf numFmtId="0" fontId="18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5" fillId="34" borderId="0" xfId="54" applyFont="1" applyFill="1" applyAlignment="1">
      <alignment horizontal="left" vertical="center" wrapText="1"/>
      <protection/>
    </xf>
    <xf numFmtId="0" fontId="21" fillId="34" borderId="0" xfId="54" applyFont="1" applyFill="1" applyBorder="1" applyAlignment="1">
      <alignment horizontal="center" wrapText="1"/>
      <protection/>
    </xf>
    <xf numFmtId="0" fontId="22" fillId="34" borderId="0" xfId="54" applyFont="1" applyFill="1" applyBorder="1" applyAlignment="1">
      <alignment horizontal="center" wrapText="1"/>
      <protection/>
    </xf>
    <xf numFmtId="0" fontId="0" fillId="0" borderId="0" xfId="54" applyFont="1" applyAlignment="1">
      <alignment horizontal="center" wrapText="1"/>
      <protection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" fontId="10" fillId="35" borderId="31" xfId="0" applyNumberFormat="1" applyFont="1" applyFill="1" applyBorder="1" applyAlignment="1">
      <alignment horizontal="center" vertical="center" wrapText="1"/>
    </xf>
    <xf numFmtId="4" fontId="10" fillId="35" borderId="19" xfId="0" applyNumberFormat="1" applyFont="1" applyFill="1" applyBorder="1" applyAlignment="1">
      <alignment horizontal="center" vertical="center" wrapText="1"/>
    </xf>
    <xf numFmtId="4" fontId="9" fillId="36" borderId="32" xfId="0" applyNumberFormat="1" applyFont="1" applyFill="1" applyBorder="1" applyAlignment="1">
      <alignment horizontal="center" vertical="center" wrapText="1"/>
    </xf>
    <xf numFmtId="4" fontId="9" fillId="36" borderId="33" xfId="0" applyNumberFormat="1" applyFont="1" applyFill="1" applyBorder="1" applyAlignment="1">
      <alignment horizontal="center" vertical="center" wrapText="1"/>
    </xf>
    <xf numFmtId="0" fontId="7" fillId="41" borderId="0" xfId="0" applyFont="1" applyFill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44" borderId="36" xfId="0" applyFont="1" applyFill="1" applyBorder="1" applyAlignment="1">
      <alignment horizontal="center" vertical="center" wrapText="1"/>
    </xf>
    <xf numFmtId="0" fontId="9" fillId="44" borderId="37" xfId="0" applyFont="1" applyFill="1" applyBorder="1" applyAlignment="1">
      <alignment horizontal="center" vertical="center" wrapText="1"/>
    </xf>
    <xf numFmtId="0" fontId="9" fillId="44" borderId="38" xfId="0" applyFont="1" applyFill="1" applyBorder="1" applyAlignment="1">
      <alignment horizontal="center" vertical="center" wrapText="1"/>
    </xf>
    <xf numFmtId="0" fontId="9" fillId="44" borderId="39" xfId="0" applyFont="1" applyFill="1" applyBorder="1" applyAlignment="1">
      <alignment horizontal="center" vertical="center" wrapText="1"/>
    </xf>
    <xf numFmtId="0" fontId="9" fillId="44" borderId="40" xfId="0" applyFont="1" applyFill="1" applyBorder="1" applyAlignment="1">
      <alignment horizontal="center" vertical="center" wrapText="1"/>
    </xf>
    <xf numFmtId="0" fontId="9" fillId="44" borderId="41" xfId="0" applyFont="1" applyFill="1" applyBorder="1" applyAlignment="1">
      <alignment horizontal="center" vertical="center" wrapText="1"/>
    </xf>
    <xf numFmtId="0" fontId="9" fillId="44" borderId="42" xfId="0" applyFont="1" applyFill="1" applyBorder="1" applyAlignment="1">
      <alignment horizontal="center" vertical="center" wrapText="1"/>
    </xf>
    <xf numFmtId="0" fontId="9" fillId="44" borderId="43" xfId="0" applyFont="1" applyFill="1" applyBorder="1" applyAlignment="1">
      <alignment horizontal="center" vertical="center" wrapText="1"/>
    </xf>
    <xf numFmtId="0" fontId="9" fillId="44" borderId="44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8" fillId="14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 wrapText="1"/>
    </xf>
    <xf numFmtId="0" fontId="8" fillId="38" borderId="0" xfId="0" applyFont="1" applyFill="1" applyAlignment="1">
      <alignment horizontal="center" vertical="center"/>
    </xf>
    <xf numFmtId="4" fontId="7" fillId="38" borderId="0" xfId="0" applyNumberFormat="1" applyFont="1" applyFill="1" applyAlignment="1">
      <alignment horizontal="center" vertical="center" wrapText="1"/>
    </xf>
    <xf numFmtId="4" fontId="6" fillId="38" borderId="0" xfId="0" applyNumberFormat="1" applyFont="1" applyFill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6" fillId="39" borderId="0" xfId="0" applyFont="1" applyFill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619125</xdr:colOff>
      <xdr:row>4</xdr:row>
      <xdr:rowOff>171450</xdr:rowOff>
    </xdr:to>
    <xdr:pic>
      <xdr:nvPicPr>
        <xdr:cNvPr id="4" name="Picture 5" descr="Copia de 2011-Web-HaciendaA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H38" sqref="H38"/>
    </sheetView>
  </sheetViews>
  <sheetFormatPr defaultColWidth="11.421875" defaultRowHeight="12.75"/>
  <cols>
    <col min="1" max="1" width="11.28125" style="48" customWidth="1"/>
    <col min="2" max="2" width="11.421875" style="48" customWidth="1"/>
    <col min="3" max="3" width="13.140625" style="48" customWidth="1"/>
    <col min="4" max="4" width="11.57421875" style="48" customWidth="1"/>
    <col min="5" max="5" width="10.57421875" style="48" customWidth="1"/>
    <col min="6" max="6" width="12.421875" style="48" customWidth="1"/>
    <col min="7" max="8" width="12.8515625" style="48" customWidth="1"/>
    <col min="9" max="11" width="11.421875" style="48" customWidth="1"/>
    <col min="12" max="12" width="13.421875" style="48" customWidth="1"/>
    <col min="13" max="13" width="7.00390625" style="48" customWidth="1"/>
    <col min="14" max="14" width="51.421875" style="48" customWidth="1"/>
    <col min="15" max="16384" width="11.421875" style="48" customWidth="1"/>
  </cols>
  <sheetData>
    <row r="1" spans="13:14" ht="12.75">
      <c r="M1" s="49"/>
      <c r="N1" s="49"/>
    </row>
    <row r="2" spans="2:14" ht="12.75">
      <c r="B2" s="50"/>
      <c r="C2" s="50"/>
      <c r="D2" s="50"/>
      <c r="E2" s="51"/>
      <c r="F2" s="51"/>
      <c r="G2" s="71"/>
      <c r="H2" s="72"/>
      <c r="I2" s="72"/>
      <c r="J2" s="72"/>
      <c r="K2" s="72"/>
      <c r="M2" s="52"/>
      <c r="N2" s="52"/>
    </row>
    <row r="3" spans="2:11" ht="12.75" customHeight="1">
      <c r="B3" s="50"/>
      <c r="C3" s="50"/>
      <c r="D3" s="50"/>
      <c r="E3" s="53"/>
      <c r="F3" s="54"/>
      <c r="G3" s="73" t="s">
        <v>289</v>
      </c>
      <c r="H3" s="74"/>
      <c r="I3" s="74"/>
      <c r="J3" s="74"/>
      <c r="K3" s="74"/>
    </row>
    <row r="4" spans="2:11" ht="12.75" customHeight="1">
      <c r="B4" s="50"/>
      <c r="C4" s="50"/>
      <c r="D4" s="50"/>
      <c r="E4" s="55"/>
      <c r="F4" s="56"/>
      <c r="G4" s="75" t="s">
        <v>290</v>
      </c>
      <c r="H4" s="75"/>
      <c r="I4" s="75"/>
      <c r="J4" s="75"/>
      <c r="K4" s="75"/>
    </row>
    <row r="5" spans="2:11" ht="16.5" customHeight="1">
      <c r="B5" s="50"/>
      <c r="C5" s="50"/>
      <c r="D5" s="50"/>
      <c r="E5" s="50"/>
      <c r="F5" s="51"/>
      <c r="G5" s="75" t="s">
        <v>291</v>
      </c>
      <c r="H5" s="75"/>
      <c r="I5" s="75"/>
      <c r="J5" s="75"/>
      <c r="K5" s="75"/>
    </row>
    <row r="6" spans="2:11" s="59" customFormat="1" ht="25.5">
      <c r="B6" s="57"/>
      <c r="C6" s="57"/>
      <c r="D6" s="57"/>
      <c r="E6" s="57"/>
      <c r="F6" s="58"/>
      <c r="G6" s="58"/>
      <c r="H6" s="58"/>
      <c r="I6" s="57"/>
      <c r="J6" s="57"/>
      <c r="K6" s="57"/>
    </row>
    <row r="7" spans="2:11" s="59" customFormat="1" ht="26.25">
      <c r="B7" s="76" t="s">
        <v>292</v>
      </c>
      <c r="C7" s="76"/>
      <c r="D7" s="76"/>
      <c r="E7" s="76"/>
      <c r="F7" s="76"/>
      <c r="G7" s="76"/>
      <c r="H7" s="76"/>
      <c r="I7" s="76"/>
      <c r="J7" s="76"/>
      <c r="K7" s="76"/>
    </row>
    <row r="8" spans="2:11" s="59" customFormat="1" ht="46.5" customHeight="1">
      <c r="B8" s="77" t="s">
        <v>296</v>
      </c>
      <c r="C8" s="78"/>
      <c r="D8" s="78"/>
      <c r="E8" s="78"/>
      <c r="F8" s="78"/>
      <c r="G8" s="78"/>
      <c r="H8" s="78"/>
      <c r="I8" s="78"/>
      <c r="J8" s="78"/>
      <c r="K8" s="78"/>
    </row>
    <row r="9" spans="2:11" s="59" customFormat="1" ht="25.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s="59" customFormat="1" ht="25.5"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2:11" ht="12.75"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8">
      <c r="B12" s="63" t="s">
        <v>293</v>
      </c>
      <c r="C12" s="64"/>
      <c r="D12" s="64"/>
      <c r="E12" s="64"/>
      <c r="F12" s="64"/>
      <c r="G12" s="64"/>
      <c r="H12" s="65"/>
      <c r="I12" s="65"/>
      <c r="J12" s="65"/>
      <c r="K12" s="62"/>
    </row>
    <row r="13" spans="2:11" ht="15" customHeight="1">
      <c r="B13" s="64"/>
      <c r="C13" s="69" t="s">
        <v>294</v>
      </c>
      <c r="D13" s="70"/>
      <c r="E13" s="70"/>
      <c r="F13" s="70"/>
      <c r="G13" s="70"/>
      <c r="H13" s="66"/>
      <c r="I13" s="66"/>
      <c r="J13" s="67"/>
      <c r="K13" s="62"/>
    </row>
    <row r="14" spans="2:11" ht="15">
      <c r="B14" s="64"/>
      <c r="C14" s="64"/>
      <c r="D14" s="64"/>
      <c r="E14" s="64"/>
      <c r="F14" s="64"/>
      <c r="G14" s="64"/>
      <c r="H14" s="65"/>
      <c r="I14" s="65"/>
      <c r="J14" s="65"/>
      <c r="K14" s="62"/>
    </row>
    <row r="15" spans="2:11" ht="15.75">
      <c r="B15" s="64"/>
      <c r="C15" s="69" t="s">
        <v>295</v>
      </c>
      <c r="D15" s="70"/>
      <c r="E15" s="70"/>
      <c r="F15" s="70"/>
      <c r="G15" s="70"/>
      <c r="H15" s="65"/>
      <c r="I15" s="65"/>
      <c r="J15" s="65"/>
      <c r="K15" s="62"/>
    </row>
    <row r="16" spans="2:11" ht="15">
      <c r="B16" s="64"/>
      <c r="C16" s="64"/>
      <c r="D16" s="64"/>
      <c r="E16" s="64"/>
      <c r="F16" s="64"/>
      <c r="G16" s="64"/>
      <c r="H16" s="65"/>
      <c r="I16" s="65"/>
      <c r="J16" s="65"/>
      <c r="K16" s="62"/>
    </row>
    <row r="17" spans="2:11" ht="15">
      <c r="B17" s="64"/>
      <c r="C17" s="62"/>
      <c r="D17" s="66"/>
      <c r="E17" s="64"/>
      <c r="F17" s="64"/>
      <c r="G17" s="65"/>
      <c r="H17" s="65"/>
      <c r="I17" s="65"/>
      <c r="J17" s="62"/>
      <c r="K17" s="62"/>
    </row>
    <row r="18" spans="2:11" ht="12.75">
      <c r="B18" s="62"/>
      <c r="C18" s="62"/>
      <c r="D18" s="62"/>
      <c r="E18" s="62"/>
      <c r="F18" s="62"/>
      <c r="G18" s="62"/>
      <c r="H18" s="62"/>
      <c r="I18" s="68"/>
      <c r="J18" s="62"/>
      <c r="K18" s="62"/>
    </row>
    <row r="19" spans="2:11" ht="12.75"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2:11" ht="12.75"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ht="42" customHeight="1"/>
  </sheetData>
  <sheetProtection/>
  <mergeCells count="8">
    <mergeCell ref="C13:G13"/>
    <mergeCell ref="C15:G15"/>
    <mergeCell ref="G2:K2"/>
    <mergeCell ref="G3:K3"/>
    <mergeCell ref="G4:K4"/>
    <mergeCell ref="G5:K5"/>
    <mergeCell ref="B7:K7"/>
    <mergeCell ref="B8:K8"/>
  </mergeCells>
  <hyperlinks>
    <hyperlink ref="C13:G13" location="'Diputaciones y asimilados'!A1" display="Diputaciones y Entes Asimilados"/>
    <hyperlink ref="C15:G15" location="'Ayuntamientos régimen de Cesió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E168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2" width="4.57421875" style="1" customWidth="1"/>
    <col min="3" max="3" width="19.281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3" customWidth="1"/>
    <col min="12" max="12" width="13.7109375" style="2" customWidth="1"/>
    <col min="13" max="13" width="12.57421875" style="2" customWidth="1"/>
    <col min="14" max="14" width="13.28125" style="2" customWidth="1"/>
    <col min="15" max="15" width="13.00390625" style="2" customWidth="1"/>
    <col min="16" max="16" width="11.7109375" style="2" customWidth="1"/>
    <col min="17" max="17" width="13.57421875" style="2" customWidth="1"/>
    <col min="18" max="18" width="11.7109375" style="2" customWidth="1"/>
    <col min="19" max="19" width="14.00390625" style="33" customWidth="1"/>
    <col min="20" max="20" width="14.421875" style="2" customWidth="1"/>
    <col min="21" max="22" width="12.7109375" style="2" customWidth="1"/>
    <col min="23" max="24" width="10.140625" style="2" customWidth="1"/>
    <col min="25" max="25" width="9.7109375" style="2" customWidth="1"/>
    <col min="26" max="27" width="11.7109375" style="2" customWidth="1"/>
    <col min="28" max="28" width="11.7109375" style="33" customWidth="1"/>
    <col min="29" max="29" width="13.7109375" style="2" customWidth="1"/>
    <col min="30" max="30" width="12.57421875" style="2" customWidth="1"/>
    <col min="31" max="31" width="13.28125" style="2" customWidth="1"/>
    <col min="32" max="32" width="13.00390625" style="2" customWidth="1"/>
    <col min="33" max="33" width="11.7109375" style="2" customWidth="1"/>
    <col min="34" max="34" width="13.57421875" style="2" customWidth="1"/>
    <col min="35" max="35" width="11.7109375" style="2" customWidth="1"/>
    <col min="36" max="36" width="13.28125" style="33" customWidth="1"/>
    <col min="37" max="37" width="13.00390625" style="2" customWidth="1"/>
    <col min="38" max="39" width="12.7109375" style="2" customWidth="1"/>
    <col min="40" max="41" width="10.140625" style="2" customWidth="1"/>
    <col min="42" max="42" width="9.7109375" style="2" customWidth="1"/>
    <col min="43" max="44" width="11.7109375" style="2" customWidth="1"/>
    <col min="45" max="45" width="11.7109375" style="33" customWidth="1"/>
    <col min="46" max="46" width="13.7109375" style="2" customWidth="1"/>
    <col min="47" max="47" width="12.57421875" style="2" customWidth="1"/>
    <col min="48" max="48" width="13.28125" style="2" customWidth="1"/>
    <col min="49" max="49" width="13.00390625" style="2" customWidth="1"/>
    <col min="50" max="50" width="11.7109375" style="2" customWidth="1"/>
    <col min="51" max="51" width="13.57421875" style="2" customWidth="1"/>
    <col min="52" max="52" width="11.7109375" style="2" customWidth="1"/>
    <col min="53" max="53" width="13.28125" style="33" customWidth="1"/>
    <col min="54" max="54" width="13.00390625" style="2" bestFit="1" customWidth="1"/>
    <col min="55" max="16384" width="11.421875" style="2" customWidth="1"/>
  </cols>
  <sheetData>
    <row r="1" spans="4:54" ht="108.75" customHeight="1">
      <c r="D1" s="108" t="s">
        <v>286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6" t="s">
        <v>287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89" t="s">
        <v>298</v>
      </c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s="3" customFormat="1" ht="18" customHeight="1">
      <c r="A2" s="97" t="s">
        <v>128</v>
      </c>
      <c r="B2" s="98"/>
      <c r="C2" s="103" t="s">
        <v>129</v>
      </c>
      <c r="D2" s="90" t="s">
        <v>130</v>
      </c>
      <c r="E2" s="92" t="s">
        <v>131</v>
      </c>
      <c r="F2" s="92" t="s">
        <v>132</v>
      </c>
      <c r="G2" s="94" t="s">
        <v>133</v>
      </c>
      <c r="H2" s="92" t="s">
        <v>134</v>
      </c>
      <c r="I2" s="79" t="s">
        <v>135</v>
      </c>
      <c r="J2" s="79" t="s">
        <v>136</v>
      </c>
      <c r="K2" s="96" t="s">
        <v>137</v>
      </c>
      <c r="L2" s="92" t="s">
        <v>138</v>
      </c>
      <c r="M2" s="92"/>
      <c r="N2" s="92"/>
      <c r="O2" s="92"/>
      <c r="P2" s="79" t="s">
        <v>139</v>
      </c>
      <c r="Q2" s="81" t="s">
        <v>140</v>
      </c>
      <c r="R2" s="83" t="s">
        <v>141</v>
      </c>
      <c r="S2" s="85" t="s">
        <v>142</v>
      </c>
      <c r="T2" s="87" t="s">
        <v>143</v>
      </c>
      <c r="U2" s="90" t="s">
        <v>130</v>
      </c>
      <c r="V2" s="92" t="s">
        <v>131</v>
      </c>
      <c r="W2" s="92" t="s">
        <v>132</v>
      </c>
      <c r="X2" s="94" t="s">
        <v>133</v>
      </c>
      <c r="Y2" s="92" t="s">
        <v>134</v>
      </c>
      <c r="Z2" s="79" t="s">
        <v>135</v>
      </c>
      <c r="AA2" s="79" t="s">
        <v>136</v>
      </c>
      <c r="AB2" s="96" t="s">
        <v>137</v>
      </c>
      <c r="AC2" s="92" t="s">
        <v>138</v>
      </c>
      <c r="AD2" s="92"/>
      <c r="AE2" s="92"/>
      <c r="AF2" s="92"/>
      <c r="AG2" s="79" t="s">
        <v>139</v>
      </c>
      <c r="AH2" s="79" t="s">
        <v>140</v>
      </c>
      <c r="AI2" s="83" t="s">
        <v>141</v>
      </c>
      <c r="AJ2" s="85" t="s">
        <v>142</v>
      </c>
      <c r="AK2" s="87" t="s">
        <v>143</v>
      </c>
      <c r="AL2" s="90" t="s">
        <v>130</v>
      </c>
      <c r="AM2" s="92" t="s">
        <v>131</v>
      </c>
      <c r="AN2" s="92" t="s">
        <v>132</v>
      </c>
      <c r="AO2" s="94" t="s">
        <v>133</v>
      </c>
      <c r="AP2" s="92" t="s">
        <v>134</v>
      </c>
      <c r="AQ2" s="79" t="s">
        <v>135</v>
      </c>
      <c r="AR2" s="79" t="s">
        <v>136</v>
      </c>
      <c r="AS2" s="96" t="s">
        <v>137</v>
      </c>
      <c r="AT2" s="92" t="s">
        <v>138</v>
      </c>
      <c r="AU2" s="92"/>
      <c r="AV2" s="92"/>
      <c r="AW2" s="92"/>
      <c r="AX2" s="79" t="s">
        <v>139</v>
      </c>
      <c r="AY2" s="81" t="s">
        <v>140</v>
      </c>
      <c r="AZ2" s="83" t="s">
        <v>141</v>
      </c>
      <c r="BA2" s="85" t="s">
        <v>142</v>
      </c>
      <c r="BB2" s="87" t="s">
        <v>143</v>
      </c>
    </row>
    <row r="3" spans="1:54" s="3" customFormat="1" ht="36" customHeight="1">
      <c r="A3" s="99"/>
      <c r="B3" s="100"/>
      <c r="C3" s="104"/>
      <c r="D3" s="91"/>
      <c r="E3" s="93"/>
      <c r="F3" s="93"/>
      <c r="G3" s="95"/>
      <c r="H3" s="93"/>
      <c r="I3" s="80"/>
      <c r="J3" s="80"/>
      <c r="K3" s="96"/>
      <c r="L3" s="5" t="s">
        <v>144</v>
      </c>
      <c r="M3" s="4" t="s">
        <v>145</v>
      </c>
      <c r="N3" s="4" t="s">
        <v>146</v>
      </c>
      <c r="O3" s="6" t="s">
        <v>147</v>
      </c>
      <c r="P3" s="80"/>
      <c r="Q3" s="82"/>
      <c r="R3" s="84"/>
      <c r="S3" s="86"/>
      <c r="T3" s="88"/>
      <c r="U3" s="91"/>
      <c r="V3" s="93"/>
      <c r="W3" s="93"/>
      <c r="X3" s="95"/>
      <c r="Y3" s="93"/>
      <c r="Z3" s="80"/>
      <c r="AA3" s="80"/>
      <c r="AB3" s="96"/>
      <c r="AC3" s="5" t="s">
        <v>144</v>
      </c>
      <c r="AD3" s="4" t="s">
        <v>145</v>
      </c>
      <c r="AE3" s="4" t="s">
        <v>146</v>
      </c>
      <c r="AF3" s="6" t="s">
        <v>147</v>
      </c>
      <c r="AG3" s="80"/>
      <c r="AH3" s="80"/>
      <c r="AI3" s="84"/>
      <c r="AJ3" s="86"/>
      <c r="AK3" s="88"/>
      <c r="AL3" s="91"/>
      <c r="AM3" s="93"/>
      <c r="AN3" s="93"/>
      <c r="AO3" s="95"/>
      <c r="AP3" s="93"/>
      <c r="AQ3" s="80"/>
      <c r="AR3" s="80"/>
      <c r="AS3" s="96"/>
      <c r="AT3" s="5" t="s">
        <v>144</v>
      </c>
      <c r="AU3" s="4" t="s">
        <v>145</v>
      </c>
      <c r="AV3" s="4" t="s">
        <v>146</v>
      </c>
      <c r="AW3" s="6" t="s">
        <v>147</v>
      </c>
      <c r="AX3" s="80"/>
      <c r="AY3" s="82"/>
      <c r="AZ3" s="84"/>
      <c r="BA3" s="86"/>
      <c r="BB3" s="88"/>
    </row>
    <row r="4" spans="1:54" s="15" customFormat="1" ht="24" customHeight="1">
      <c r="A4" s="101"/>
      <c r="B4" s="102"/>
      <c r="C4" s="105"/>
      <c r="D4" s="7" t="s">
        <v>148</v>
      </c>
      <c r="E4" s="8" t="s">
        <v>149</v>
      </c>
      <c r="F4" s="8" t="s">
        <v>150</v>
      </c>
      <c r="G4" s="8" t="s">
        <v>151</v>
      </c>
      <c r="H4" s="8" t="s">
        <v>152</v>
      </c>
      <c r="I4" s="8" t="s">
        <v>153</v>
      </c>
      <c r="J4" s="9" t="s">
        <v>154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159</v>
      </c>
      <c r="P4" s="9" t="s">
        <v>160</v>
      </c>
      <c r="Q4" s="9" t="s">
        <v>161</v>
      </c>
      <c r="R4" s="12" t="s">
        <v>162</v>
      </c>
      <c r="S4" s="13" t="s">
        <v>163</v>
      </c>
      <c r="T4" s="14" t="s">
        <v>164</v>
      </c>
      <c r="U4" s="7" t="s">
        <v>148</v>
      </c>
      <c r="V4" s="8" t="s">
        <v>149</v>
      </c>
      <c r="W4" s="8" t="s">
        <v>150</v>
      </c>
      <c r="X4" s="8" t="s">
        <v>151</v>
      </c>
      <c r="Y4" s="8" t="s">
        <v>152</v>
      </c>
      <c r="Z4" s="8" t="s">
        <v>153</v>
      </c>
      <c r="AA4" s="9" t="s">
        <v>154</v>
      </c>
      <c r="AB4" s="10" t="s">
        <v>155</v>
      </c>
      <c r="AC4" s="9" t="s">
        <v>156</v>
      </c>
      <c r="AD4" s="9" t="s">
        <v>157</v>
      </c>
      <c r="AE4" s="9" t="s">
        <v>158</v>
      </c>
      <c r="AF4" s="11" t="s">
        <v>159</v>
      </c>
      <c r="AG4" s="9" t="s">
        <v>160</v>
      </c>
      <c r="AH4" s="9" t="s">
        <v>161</v>
      </c>
      <c r="AI4" s="12" t="s">
        <v>162</v>
      </c>
      <c r="AJ4" s="13" t="s">
        <v>163</v>
      </c>
      <c r="AK4" s="14" t="s">
        <v>164</v>
      </c>
      <c r="AL4" s="7" t="s">
        <v>148</v>
      </c>
      <c r="AM4" s="8" t="s">
        <v>149</v>
      </c>
      <c r="AN4" s="8" t="s">
        <v>150</v>
      </c>
      <c r="AO4" s="8" t="s">
        <v>151</v>
      </c>
      <c r="AP4" s="8" t="s">
        <v>152</v>
      </c>
      <c r="AQ4" s="8" t="s">
        <v>153</v>
      </c>
      <c r="AR4" s="9" t="s">
        <v>154</v>
      </c>
      <c r="AS4" s="10" t="s">
        <v>155</v>
      </c>
      <c r="AT4" s="9" t="s">
        <v>156</v>
      </c>
      <c r="AU4" s="9" t="s">
        <v>157</v>
      </c>
      <c r="AV4" s="9" t="s">
        <v>158</v>
      </c>
      <c r="AW4" s="11" t="s">
        <v>159</v>
      </c>
      <c r="AX4" s="9" t="s">
        <v>160</v>
      </c>
      <c r="AY4" s="9" t="s">
        <v>161</v>
      </c>
      <c r="AZ4" s="12" t="s">
        <v>162</v>
      </c>
      <c r="BA4" s="13" t="s">
        <v>163</v>
      </c>
      <c r="BB4" s="14" t="s">
        <v>164</v>
      </c>
    </row>
    <row r="5" spans="1:57" ht="12.75">
      <c r="A5" s="16" t="s">
        <v>0</v>
      </c>
      <c r="B5" s="17" t="s">
        <v>1</v>
      </c>
      <c r="C5" s="18" t="s">
        <v>165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>SUM(D5:J5)</f>
        <v>0</v>
      </c>
      <c r="L5" s="19">
        <v>0</v>
      </c>
      <c r="M5" s="19">
        <v>0</v>
      </c>
      <c r="N5" s="19">
        <v>0</v>
      </c>
      <c r="O5" s="21">
        <f>+N5+M5+L5</f>
        <v>0</v>
      </c>
      <c r="P5" s="19">
        <v>0</v>
      </c>
      <c r="Q5" s="19">
        <v>0</v>
      </c>
      <c r="R5" s="19">
        <v>38398.07</v>
      </c>
      <c r="S5" s="22">
        <f aca="true" t="shared" si="0" ref="S5:S53">+R5+Q5+P5+O5</f>
        <v>38398.07</v>
      </c>
      <c r="T5" s="23">
        <f aca="true" t="shared" si="1" ref="T5:T53">+S5+K5</f>
        <v>38398.07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20">
        <f aca="true" t="shared" si="2" ref="AB5:AB36">SUM(U5:AA5)</f>
        <v>0</v>
      </c>
      <c r="AC5" s="19">
        <v>0</v>
      </c>
      <c r="AD5" s="19">
        <v>0</v>
      </c>
      <c r="AE5" s="19">
        <v>0</v>
      </c>
      <c r="AF5" s="21">
        <f>+AE5+AD5+AC5</f>
        <v>0</v>
      </c>
      <c r="AG5" s="19">
        <v>0</v>
      </c>
      <c r="AH5" s="19">
        <v>0</v>
      </c>
      <c r="AI5" s="19">
        <v>19169.04</v>
      </c>
      <c r="AJ5" s="22">
        <f aca="true" t="shared" si="3" ref="AJ5:AJ61">+AI5+AH5+AG5+AF5</f>
        <v>19169.04</v>
      </c>
      <c r="AK5" s="23">
        <f aca="true" t="shared" si="4" ref="AK5:AK61">+AJ5+AB5</f>
        <v>19169.04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20">
        <f>SUM(AL5:AR5)</f>
        <v>0</v>
      </c>
      <c r="AT5" s="19">
        <v>0</v>
      </c>
      <c r="AU5" s="19">
        <v>0</v>
      </c>
      <c r="AV5" s="19">
        <v>0</v>
      </c>
      <c r="AW5" s="21">
        <f>SUM(AT5:AV5)</f>
        <v>0</v>
      </c>
      <c r="AX5" s="44">
        <v>0</v>
      </c>
      <c r="AY5" s="44">
        <v>0</v>
      </c>
      <c r="AZ5" s="44">
        <v>3204.84</v>
      </c>
      <c r="BA5" s="22">
        <f aca="true" t="shared" si="5" ref="BA5:BA36">AW5+AX5+AY5+AZ5</f>
        <v>3204.84</v>
      </c>
      <c r="BB5" s="23">
        <v>3204.84</v>
      </c>
      <c r="BC5" s="32"/>
      <c r="BD5" s="32"/>
      <c r="BE5" s="32"/>
    </row>
    <row r="6" spans="1:57" ht="12.75">
      <c r="A6" s="24" t="s">
        <v>2</v>
      </c>
      <c r="B6" s="17" t="s">
        <v>1</v>
      </c>
      <c r="C6" s="25" t="s">
        <v>166</v>
      </c>
      <c r="D6" s="19">
        <v>2806563.68</v>
      </c>
      <c r="E6" s="19">
        <v>3674926.67</v>
      </c>
      <c r="F6" s="19">
        <v>50476.13</v>
      </c>
      <c r="G6" s="19">
        <v>1207.04</v>
      </c>
      <c r="H6" s="19">
        <v>18829.48</v>
      </c>
      <c r="I6" s="19">
        <v>441947.05</v>
      </c>
      <c r="J6" s="19">
        <v>787950.54</v>
      </c>
      <c r="K6" s="20">
        <f aca="true" t="shared" si="6" ref="K6:K61">SUM(D6:J6)</f>
        <v>7781900.59</v>
      </c>
      <c r="L6" s="19">
        <v>66019591.7</v>
      </c>
      <c r="M6" s="19">
        <v>727824.07</v>
      </c>
      <c r="N6" s="19">
        <v>41934.83</v>
      </c>
      <c r="O6" s="21">
        <f aca="true" t="shared" si="7" ref="O6:O61">+N6+M6+L6</f>
        <v>66789350.6</v>
      </c>
      <c r="P6" s="19">
        <v>9230993.37</v>
      </c>
      <c r="Q6" s="19">
        <v>0</v>
      </c>
      <c r="R6" s="19">
        <v>0</v>
      </c>
      <c r="S6" s="22">
        <f t="shared" si="0"/>
        <v>76020343.97</v>
      </c>
      <c r="T6" s="23">
        <f t="shared" si="1"/>
        <v>83802244.56</v>
      </c>
      <c r="U6" s="19">
        <v>1376034.06</v>
      </c>
      <c r="V6" s="19">
        <v>1811541.84</v>
      </c>
      <c r="W6" s="19">
        <v>23671.68</v>
      </c>
      <c r="X6" s="19">
        <v>464.88</v>
      </c>
      <c r="Y6" s="19">
        <v>8691.9</v>
      </c>
      <c r="Z6" s="19">
        <v>259409.4</v>
      </c>
      <c r="AA6" s="19">
        <v>387106.8</v>
      </c>
      <c r="AB6" s="20">
        <f t="shared" si="2"/>
        <v>3866920.56</v>
      </c>
      <c r="AC6" s="19">
        <v>32958238.2</v>
      </c>
      <c r="AD6" s="19">
        <v>363343.62</v>
      </c>
      <c r="AE6" s="19">
        <v>20934.06</v>
      </c>
      <c r="AF6" s="21">
        <f aca="true" t="shared" si="8" ref="AF6:AF41">+AE6+AD6+AC6</f>
        <v>33342515.88</v>
      </c>
      <c r="AG6" s="19">
        <v>4608287.76</v>
      </c>
      <c r="AH6" s="19">
        <v>0</v>
      </c>
      <c r="AI6" s="19">
        <v>0</v>
      </c>
      <c r="AJ6" s="22">
        <f t="shared" si="3"/>
        <v>37950803.64</v>
      </c>
      <c r="AK6" s="23">
        <f t="shared" si="4"/>
        <v>41817724.2</v>
      </c>
      <c r="AL6" s="19">
        <v>238421.6</v>
      </c>
      <c r="AM6" s="19">
        <v>310564.14</v>
      </c>
      <c r="AN6" s="19">
        <v>4467.41</v>
      </c>
      <c r="AO6" s="19">
        <v>123.69</v>
      </c>
      <c r="AP6" s="19">
        <v>1689.6</v>
      </c>
      <c r="AQ6" s="19">
        <v>30422.94</v>
      </c>
      <c r="AR6" s="19">
        <v>66807.29</v>
      </c>
      <c r="AS6" s="20">
        <f aca="true" t="shared" si="9" ref="AS6:AS61">SUM(AL6:AR6)</f>
        <v>652496.6699999999</v>
      </c>
      <c r="AT6" s="19">
        <v>5510225.58</v>
      </c>
      <c r="AU6" s="19">
        <v>60746.74</v>
      </c>
      <c r="AV6" s="19">
        <v>3500.13</v>
      </c>
      <c r="AW6" s="21">
        <f aca="true" t="shared" si="10" ref="AW6:AW61">SUM(AT6:AV6)</f>
        <v>5574472.45</v>
      </c>
      <c r="AX6" s="44">
        <v>770450.94</v>
      </c>
      <c r="AY6" s="44">
        <v>0</v>
      </c>
      <c r="AZ6" s="44">
        <v>0</v>
      </c>
      <c r="BA6" s="22">
        <f t="shared" si="5"/>
        <v>6344923.390000001</v>
      </c>
      <c r="BB6" s="23">
        <v>6997420.06</v>
      </c>
      <c r="BC6" s="32"/>
      <c r="BD6" s="32"/>
      <c r="BE6" s="32"/>
    </row>
    <row r="7" spans="1:57" ht="12.75">
      <c r="A7" s="16" t="s">
        <v>3</v>
      </c>
      <c r="B7" s="17" t="s">
        <v>1</v>
      </c>
      <c r="C7" s="25" t="s">
        <v>167</v>
      </c>
      <c r="D7" s="19">
        <v>12773890.23</v>
      </c>
      <c r="E7" s="19">
        <v>18644629.29</v>
      </c>
      <c r="F7" s="19">
        <v>255090.1</v>
      </c>
      <c r="G7" s="19">
        <v>6368.03</v>
      </c>
      <c r="H7" s="19">
        <v>83247.62</v>
      </c>
      <c r="I7" s="19">
        <v>2572149.27</v>
      </c>
      <c r="J7" s="19">
        <v>2807911.64</v>
      </c>
      <c r="K7" s="20">
        <f t="shared" si="6"/>
        <v>37143286.18000001</v>
      </c>
      <c r="L7" s="19">
        <v>165420739.04</v>
      </c>
      <c r="M7" s="19">
        <v>3115484.36</v>
      </c>
      <c r="N7" s="19">
        <v>174315.16</v>
      </c>
      <c r="O7" s="21">
        <f t="shared" si="7"/>
        <v>168710538.56</v>
      </c>
      <c r="P7" s="19">
        <v>0</v>
      </c>
      <c r="Q7" s="19">
        <v>27112190.92</v>
      </c>
      <c r="R7" s="19">
        <v>0</v>
      </c>
      <c r="S7" s="22">
        <f t="shared" si="0"/>
        <v>195822729.48000002</v>
      </c>
      <c r="T7" s="23">
        <f t="shared" si="1"/>
        <v>232966015.66000003</v>
      </c>
      <c r="U7" s="19">
        <v>5526858.54</v>
      </c>
      <c r="V7" s="19">
        <v>9092090.28</v>
      </c>
      <c r="W7" s="19">
        <v>128601.84</v>
      </c>
      <c r="X7" s="19">
        <v>2571.72</v>
      </c>
      <c r="Y7" s="19">
        <v>44063.16</v>
      </c>
      <c r="Z7" s="19">
        <v>1523882.28</v>
      </c>
      <c r="AA7" s="19">
        <v>1339080.18</v>
      </c>
      <c r="AB7" s="20">
        <f t="shared" si="2"/>
        <v>17657148</v>
      </c>
      <c r="AC7" s="19">
        <v>82581185.04</v>
      </c>
      <c r="AD7" s="19">
        <v>1555309.14</v>
      </c>
      <c r="AE7" s="19">
        <v>87018.9</v>
      </c>
      <c r="AF7" s="21">
        <f t="shared" si="8"/>
        <v>84223513.08000001</v>
      </c>
      <c r="AG7" s="19">
        <v>0</v>
      </c>
      <c r="AH7" s="19">
        <v>13534922.340000002</v>
      </c>
      <c r="AI7" s="19">
        <v>0</v>
      </c>
      <c r="AJ7" s="22">
        <f t="shared" si="3"/>
        <v>97758435.42000002</v>
      </c>
      <c r="AK7" s="23">
        <f t="shared" si="4"/>
        <v>115415583.42000002</v>
      </c>
      <c r="AL7" s="19">
        <v>1207838.62</v>
      </c>
      <c r="AM7" s="19">
        <v>1592089.84</v>
      </c>
      <c r="AN7" s="19">
        <v>21081.38</v>
      </c>
      <c r="AO7" s="19">
        <v>632.72</v>
      </c>
      <c r="AP7" s="19">
        <v>6530.74</v>
      </c>
      <c r="AQ7" s="19">
        <v>174711.17</v>
      </c>
      <c r="AR7" s="19">
        <v>244805.24</v>
      </c>
      <c r="AS7" s="20">
        <f t="shared" si="9"/>
        <v>3247689.71</v>
      </c>
      <c r="AT7" s="19">
        <v>13806592.33</v>
      </c>
      <c r="AU7" s="19">
        <v>260029.2</v>
      </c>
      <c r="AV7" s="19">
        <v>14549.38</v>
      </c>
      <c r="AW7" s="21">
        <f t="shared" si="10"/>
        <v>14081170.91</v>
      </c>
      <c r="AX7" s="44">
        <v>0</v>
      </c>
      <c r="AY7" s="44">
        <v>2262878.1</v>
      </c>
      <c r="AZ7" s="44">
        <v>0</v>
      </c>
      <c r="BA7" s="22">
        <f t="shared" si="5"/>
        <v>16344049.01</v>
      </c>
      <c r="BB7" s="23">
        <v>19591738.72</v>
      </c>
      <c r="BC7" s="32"/>
      <c r="BD7" s="32"/>
      <c r="BE7" s="32"/>
    </row>
    <row r="8" spans="1:57" ht="12.75">
      <c r="A8" s="24" t="s">
        <v>4</v>
      </c>
      <c r="B8" s="17" t="s">
        <v>1</v>
      </c>
      <c r="C8" s="25" t="s">
        <v>168</v>
      </c>
      <c r="D8" s="19">
        <v>4102189.38</v>
      </c>
      <c r="E8" s="19">
        <v>6425583.51</v>
      </c>
      <c r="F8" s="19">
        <v>97587.87</v>
      </c>
      <c r="G8" s="19">
        <v>2245.39</v>
      </c>
      <c r="H8" s="19">
        <v>34889.67</v>
      </c>
      <c r="I8" s="19">
        <v>843190.83</v>
      </c>
      <c r="J8" s="19">
        <v>1268203.59</v>
      </c>
      <c r="K8" s="20">
        <f t="shared" si="6"/>
        <v>12773890.24</v>
      </c>
      <c r="L8" s="19">
        <v>77444718.84</v>
      </c>
      <c r="M8" s="19">
        <v>897521.19</v>
      </c>
      <c r="N8" s="19">
        <v>498742.34</v>
      </c>
      <c r="O8" s="21">
        <f t="shared" si="7"/>
        <v>78840982.37</v>
      </c>
      <c r="P8" s="19">
        <v>0</v>
      </c>
      <c r="Q8" s="19">
        <v>0</v>
      </c>
      <c r="R8" s="19">
        <v>0</v>
      </c>
      <c r="S8" s="22">
        <f t="shared" si="0"/>
        <v>78840982.37</v>
      </c>
      <c r="T8" s="23">
        <f t="shared" si="1"/>
        <v>91614872.61</v>
      </c>
      <c r="U8" s="19">
        <v>1973894.88</v>
      </c>
      <c r="V8" s="19">
        <v>3105116.7</v>
      </c>
      <c r="W8" s="19">
        <v>43981.74</v>
      </c>
      <c r="X8" s="19">
        <v>835.2</v>
      </c>
      <c r="Y8" s="19">
        <v>15899.04</v>
      </c>
      <c r="Z8" s="19">
        <v>502194.18</v>
      </c>
      <c r="AA8" s="19">
        <v>612939.66</v>
      </c>
      <c r="AB8" s="20">
        <f t="shared" si="2"/>
        <v>6254861.4</v>
      </c>
      <c r="AC8" s="19">
        <v>38661879.36</v>
      </c>
      <c r="AD8" s="19">
        <v>448059.66</v>
      </c>
      <c r="AE8" s="19">
        <v>248974.38</v>
      </c>
      <c r="AF8" s="21">
        <f t="shared" si="8"/>
        <v>39358913.4</v>
      </c>
      <c r="AG8" s="19">
        <v>0</v>
      </c>
      <c r="AH8" s="19">
        <v>0</v>
      </c>
      <c r="AI8" s="19">
        <v>0</v>
      </c>
      <c r="AJ8" s="22">
        <f t="shared" si="3"/>
        <v>39358913.4</v>
      </c>
      <c r="AK8" s="23">
        <f t="shared" si="4"/>
        <v>45613774.8</v>
      </c>
      <c r="AL8" s="19">
        <v>354715.75</v>
      </c>
      <c r="AM8" s="19">
        <v>553411.14</v>
      </c>
      <c r="AN8" s="19">
        <v>8934.36</v>
      </c>
      <c r="AO8" s="19">
        <v>235.03</v>
      </c>
      <c r="AP8" s="19">
        <v>3165.11</v>
      </c>
      <c r="AQ8" s="19">
        <v>56832.78</v>
      </c>
      <c r="AR8" s="19">
        <v>109210.66</v>
      </c>
      <c r="AS8" s="20">
        <f t="shared" si="9"/>
        <v>1086504.83</v>
      </c>
      <c r="AT8" s="19">
        <v>6463806.58</v>
      </c>
      <c r="AU8" s="19">
        <v>74910.26</v>
      </c>
      <c r="AV8" s="19">
        <v>41627.99</v>
      </c>
      <c r="AW8" s="21">
        <f t="shared" si="10"/>
        <v>6580344.83</v>
      </c>
      <c r="AX8" s="44">
        <v>0</v>
      </c>
      <c r="AY8" s="44">
        <v>0</v>
      </c>
      <c r="AZ8" s="44">
        <v>0</v>
      </c>
      <c r="BA8" s="22">
        <f t="shared" si="5"/>
        <v>6580344.83</v>
      </c>
      <c r="BB8" s="23">
        <v>7666849.66</v>
      </c>
      <c r="BC8" s="32"/>
      <c r="BD8" s="32"/>
      <c r="BE8" s="32"/>
    </row>
    <row r="9" spans="1:57" ht="12.75">
      <c r="A9" s="16" t="s">
        <v>5</v>
      </c>
      <c r="B9" s="17" t="s">
        <v>1</v>
      </c>
      <c r="C9" s="25" t="s">
        <v>169</v>
      </c>
      <c r="D9" s="19">
        <v>1134865.13</v>
      </c>
      <c r="E9" s="19">
        <v>1728031.75</v>
      </c>
      <c r="F9" s="19">
        <v>25238.37</v>
      </c>
      <c r="G9" s="19">
        <v>671.76</v>
      </c>
      <c r="H9" s="19">
        <v>8762.75</v>
      </c>
      <c r="I9" s="19">
        <v>192537.57</v>
      </c>
      <c r="J9" s="19">
        <v>334388.27</v>
      </c>
      <c r="K9" s="20">
        <f t="shared" si="6"/>
        <v>3424495.5999999996</v>
      </c>
      <c r="L9" s="19">
        <v>35084663</v>
      </c>
      <c r="M9" s="19">
        <v>402033.61</v>
      </c>
      <c r="N9" s="19">
        <v>107061.34</v>
      </c>
      <c r="O9" s="21">
        <f t="shared" si="7"/>
        <v>35593757.95</v>
      </c>
      <c r="P9" s="19">
        <v>0</v>
      </c>
      <c r="Q9" s="19">
        <v>9800456.51</v>
      </c>
      <c r="R9" s="19">
        <v>0</v>
      </c>
      <c r="S9" s="22">
        <f t="shared" si="0"/>
        <v>45394214.46</v>
      </c>
      <c r="T9" s="23">
        <f t="shared" si="1"/>
        <v>48818710.06</v>
      </c>
      <c r="U9" s="19">
        <v>567570.72</v>
      </c>
      <c r="V9" s="19">
        <v>834732.42</v>
      </c>
      <c r="W9" s="19">
        <v>11265.42</v>
      </c>
      <c r="X9" s="19">
        <v>257.52</v>
      </c>
      <c r="Y9" s="19">
        <v>3881.52</v>
      </c>
      <c r="Z9" s="19">
        <v>114790.38</v>
      </c>
      <c r="AA9" s="19">
        <v>168840.06</v>
      </c>
      <c r="AB9" s="20">
        <f t="shared" si="2"/>
        <v>1701338.04</v>
      </c>
      <c r="AC9" s="19">
        <v>17514932.279999997</v>
      </c>
      <c r="AD9" s="19">
        <v>200702.82</v>
      </c>
      <c r="AE9" s="19">
        <v>53445.48</v>
      </c>
      <c r="AF9" s="21">
        <f t="shared" si="8"/>
        <v>17769080.58</v>
      </c>
      <c r="AG9" s="19">
        <v>0</v>
      </c>
      <c r="AH9" s="19">
        <v>4892574.66</v>
      </c>
      <c r="AI9" s="19">
        <v>0</v>
      </c>
      <c r="AJ9" s="22">
        <f t="shared" si="3"/>
        <v>22661655.24</v>
      </c>
      <c r="AK9" s="23">
        <f t="shared" si="4"/>
        <v>24362993.279999997</v>
      </c>
      <c r="AL9" s="19">
        <v>94549.07</v>
      </c>
      <c r="AM9" s="19">
        <v>148883.22</v>
      </c>
      <c r="AN9" s="19">
        <v>2328.83</v>
      </c>
      <c r="AO9" s="19">
        <v>69.04</v>
      </c>
      <c r="AP9" s="19">
        <v>813.54</v>
      </c>
      <c r="AQ9" s="19">
        <v>12957.87</v>
      </c>
      <c r="AR9" s="19">
        <v>27591.37</v>
      </c>
      <c r="AS9" s="20">
        <f t="shared" si="9"/>
        <v>287192.94</v>
      </c>
      <c r="AT9" s="19">
        <v>2928288.45</v>
      </c>
      <c r="AU9" s="19">
        <v>33555.13</v>
      </c>
      <c r="AV9" s="19">
        <v>8935.98</v>
      </c>
      <c r="AW9" s="21">
        <f t="shared" si="10"/>
        <v>2970779.56</v>
      </c>
      <c r="AX9" s="44">
        <v>0</v>
      </c>
      <c r="AY9" s="44">
        <v>817980.31</v>
      </c>
      <c r="AZ9" s="44">
        <v>0</v>
      </c>
      <c r="BA9" s="22">
        <f t="shared" si="5"/>
        <v>3788759.87</v>
      </c>
      <c r="BB9" s="23">
        <v>4075952.81</v>
      </c>
      <c r="BC9" s="32"/>
      <c r="BD9" s="32"/>
      <c r="BE9" s="32"/>
    </row>
    <row r="10" spans="1:57" ht="12.75">
      <c r="A10" s="24" t="s">
        <v>6</v>
      </c>
      <c r="B10" s="17" t="s">
        <v>1</v>
      </c>
      <c r="C10" s="25" t="s">
        <v>170</v>
      </c>
      <c r="D10" s="19">
        <v>4029465.3</v>
      </c>
      <c r="E10" s="19">
        <v>5830331.43</v>
      </c>
      <c r="F10" s="19">
        <v>74667.83</v>
      </c>
      <c r="G10" s="19">
        <v>1690.99</v>
      </c>
      <c r="H10" s="19">
        <v>28552.38</v>
      </c>
      <c r="I10" s="19">
        <v>788570.8</v>
      </c>
      <c r="J10" s="19">
        <v>1422183.56</v>
      </c>
      <c r="K10" s="20">
        <f t="shared" si="6"/>
        <v>12175462.290000003</v>
      </c>
      <c r="L10" s="19">
        <v>111444301.88</v>
      </c>
      <c r="M10" s="19">
        <v>1325998.36</v>
      </c>
      <c r="N10" s="19">
        <v>74154.53</v>
      </c>
      <c r="O10" s="21">
        <f t="shared" si="7"/>
        <v>112844454.77</v>
      </c>
      <c r="P10" s="19">
        <v>0</v>
      </c>
      <c r="Q10" s="19">
        <v>24080675.51</v>
      </c>
      <c r="R10" s="19">
        <v>0</v>
      </c>
      <c r="S10" s="22">
        <f t="shared" si="0"/>
        <v>136925130.28</v>
      </c>
      <c r="T10" s="23">
        <f t="shared" si="1"/>
        <v>149100592.57</v>
      </c>
      <c r="U10" s="19">
        <v>1952712.78</v>
      </c>
      <c r="V10" s="19">
        <v>2829790.2</v>
      </c>
      <c r="W10" s="19">
        <v>33784.44</v>
      </c>
      <c r="X10" s="19">
        <v>651.24</v>
      </c>
      <c r="Y10" s="19">
        <v>13085.22</v>
      </c>
      <c r="Z10" s="19">
        <v>476181.9</v>
      </c>
      <c r="AA10" s="19">
        <v>665617.74</v>
      </c>
      <c r="AB10" s="20">
        <f t="shared" si="2"/>
        <v>5971823.520000001</v>
      </c>
      <c r="AC10" s="19">
        <v>55635119.1</v>
      </c>
      <c r="AD10" s="19">
        <v>661963.62</v>
      </c>
      <c r="AE10" s="19">
        <v>37018.26</v>
      </c>
      <c r="AF10" s="21">
        <f t="shared" si="8"/>
        <v>56334100.980000004</v>
      </c>
      <c r="AG10" s="19">
        <v>0</v>
      </c>
      <c r="AH10" s="19">
        <v>12021532.08</v>
      </c>
      <c r="AI10" s="19">
        <v>0</v>
      </c>
      <c r="AJ10" s="22">
        <f t="shared" si="3"/>
        <v>68355633.06</v>
      </c>
      <c r="AK10" s="23">
        <f t="shared" si="4"/>
        <v>74327456.58</v>
      </c>
      <c r="AL10" s="19">
        <v>346125.42</v>
      </c>
      <c r="AM10" s="19">
        <v>500090.21</v>
      </c>
      <c r="AN10" s="19">
        <v>6813.9</v>
      </c>
      <c r="AO10" s="19">
        <v>173.29</v>
      </c>
      <c r="AP10" s="19">
        <v>2577.86</v>
      </c>
      <c r="AQ10" s="19">
        <v>52064.82</v>
      </c>
      <c r="AR10" s="19">
        <v>126094.3</v>
      </c>
      <c r="AS10" s="20">
        <f t="shared" si="9"/>
        <v>1033939.8</v>
      </c>
      <c r="AT10" s="19">
        <v>9301530.46</v>
      </c>
      <c r="AU10" s="19">
        <v>110672.46</v>
      </c>
      <c r="AV10" s="19">
        <v>6189.38</v>
      </c>
      <c r="AW10" s="21">
        <f t="shared" si="10"/>
        <v>9418392.300000003</v>
      </c>
      <c r="AX10" s="44">
        <v>0</v>
      </c>
      <c r="AY10" s="44">
        <v>2009857.24</v>
      </c>
      <c r="AZ10" s="44">
        <v>0</v>
      </c>
      <c r="BA10" s="22">
        <f t="shared" si="5"/>
        <v>11428249.540000003</v>
      </c>
      <c r="BB10" s="23">
        <v>12462189.34</v>
      </c>
      <c r="BC10" s="32"/>
      <c r="BD10" s="32"/>
      <c r="BE10" s="32"/>
    </row>
    <row r="11" spans="1:57" ht="12.75">
      <c r="A11" s="24" t="s">
        <v>7</v>
      </c>
      <c r="B11" s="17" t="s">
        <v>8</v>
      </c>
      <c r="C11" s="25" t="s">
        <v>171</v>
      </c>
      <c r="D11" s="19">
        <v>1307583.53</v>
      </c>
      <c r="E11" s="19">
        <v>1994890.17</v>
      </c>
      <c r="F11" s="19">
        <v>24292.48</v>
      </c>
      <c r="G11" s="19">
        <v>711.56</v>
      </c>
      <c r="H11" s="19">
        <v>7526.29</v>
      </c>
      <c r="I11" s="19">
        <v>314794.36</v>
      </c>
      <c r="J11" s="19">
        <v>264188.21</v>
      </c>
      <c r="K11" s="20">
        <f t="shared" si="6"/>
        <v>3913986.6</v>
      </c>
      <c r="L11" s="19">
        <v>13305896.03</v>
      </c>
      <c r="M11" s="19">
        <v>244302.42</v>
      </c>
      <c r="N11" s="19">
        <v>14381.09</v>
      </c>
      <c r="O11" s="21">
        <f t="shared" si="7"/>
        <v>13564579.54</v>
      </c>
      <c r="P11" s="19">
        <v>0</v>
      </c>
      <c r="Q11" s="19">
        <v>0</v>
      </c>
      <c r="R11" s="19">
        <v>0</v>
      </c>
      <c r="S11" s="22">
        <f t="shared" si="0"/>
        <v>13564579.54</v>
      </c>
      <c r="T11" s="23">
        <f t="shared" si="1"/>
        <v>17478566.14</v>
      </c>
      <c r="U11" s="19">
        <v>592085.28</v>
      </c>
      <c r="V11" s="19">
        <v>935592.6</v>
      </c>
      <c r="W11" s="19">
        <v>13887.54</v>
      </c>
      <c r="X11" s="19">
        <v>308.34</v>
      </c>
      <c r="Y11" s="19">
        <v>4689.96</v>
      </c>
      <c r="Z11" s="19">
        <v>178105.8</v>
      </c>
      <c r="AA11" s="19">
        <v>125024.52</v>
      </c>
      <c r="AB11" s="20">
        <f t="shared" si="2"/>
        <v>1849694.04</v>
      </c>
      <c r="AC11" s="19">
        <v>6642556.860000001</v>
      </c>
      <c r="AD11" s="19">
        <v>121960.44</v>
      </c>
      <c r="AE11" s="19">
        <v>7179.12</v>
      </c>
      <c r="AF11" s="21">
        <f t="shared" si="8"/>
        <v>6771696.420000001</v>
      </c>
      <c r="AG11" s="19">
        <v>0</v>
      </c>
      <c r="AH11" s="19">
        <v>0</v>
      </c>
      <c r="AI11" s="19">
        <v>0</v>
      </c>
      <c r="AJ11" s="22">
        <f t="shared" si="3"/>
        <v>6771696.420000001</v>
      </c>
      <c r="AK11" s="23">
        <f t="shared" si="4"/>
        <v>8621390.46</v>
      </c>
      <c r="AL11" s="19">
        <v>119249.71</v>
      </c>
      <c r="AM11" s="19">
        <v>176549.6</v>
      </c>
      <c r="AN11" s="19">
        <v>1734.16</v>
      </c>
      <c r="AO11" s="19">
        <v>67.2</v>
      </c>
      <c r="AP11" s="19">
        <v>472.72</v>
      </c>
      <c r="AQ11" s="19">
        <v>22781.43</v>
      </c>
      <c r="AR11" s="19">
        <v>23193.95</v>
      </c>
      <c r="AS11" s="20">
        <f t="shared" si="9"/>
        <v>344048.76999999996</v>
      </c>
      <c r="AT11" s="19">
        <v>1110556.53</v>
      </c>
      <c r="AU11" s="19">
        <v>20390.33</v>
      </c>
      <c r="AV11" s="19">
        <v>1200.33</v>
      </c>
      <c r="AW11" s="21">
        <f t="shared" si="10"/>
        <v>1132147.1900000002</v>
      </c>
      <c r="AX11" s="44">
        <v>0</v>
      </c>
      <c r="AY11" s="44">
        <v>0</v>
      </c>
      <c r="AZ11" s="44">
        <v>0</v>
      </c>
      <c r="BA11" s="22">
        <f t="shared" si="5"/>
        <v>1132147.1900000002</v>
      </c>
      <c r="BB11" s="23">
        <v>1476195.96</v>
      </c>
      <c r="BC11" s="32"/>
      <c r="BD11" s="32"/>
      <c r="BE11" s="32"/>
    </row>
    <row r="12" spans="1:57" ht="12.75">
      <c r="A12" s="24" t="s">
        <v>7</v>
      </c>
      <c r="B12" s="17" t="s">
        <v>9</v>
      </c>
      <c r="C12" s="25" t="s">
        <v>172</v>
      </c>
      <c r="D12" s="19">
        <v>9486333.61</v>
      </c>
      <c r="E12" s="19">
        <v>12096281.54</v>
      </c>
      <c r="F12" s="19">
        <v>147300.69</v>
      </c>
      <c r="G12" s="19">
        <v>4314.64</v>
      </c>
      <c r="H12" s="19">
        <v>45636.66</v>
      </c>
      <c r="I12" s="19">
        <v>1421663.16</v>
      </c>
      <c r="J12" s="19">
        <v>1616555.55</v>
      </c>
      <c r="K12" s="20">
        <f t="shared" si="6"/>
        <v>24818085.85</v>
      </c>
      <c r="L12" s="19">
        <v>68609980.63</v>
      </c>
      <c r="M12" s="19">
        <v>3167874.58</v>
      </c>
      <c r="N12" s="19">
        <v>166236.6</v>
      </c>
      <c r="O12" s="21">
        <f t="shared" si="7"/>
        <v>71944091.81</v>
      </c>
      <c r="P12" s="19">
        <v>0</v>
      </c>
      <c r="Q12" s="19">
        <v>0</v>
      </c>
      <c r="R12" s="19">
        <v>0</v>
      </c>
      <c r="S12" s="22">
        <f t="shared" si="0"/>
        <v>71944091.81</v>
      </c>
      <c r="T12" s="23">
        <f t="shared" si="1"/>
        <v>96762177.66</v>
      </c>
      <c r="U12" s="19">
        <v>4442551.56</v>
      </c>
      <c r="V12" s="19">
        <v>5703189.84</v>
      </c>
      <c r="W12" s="19">
        <v>84655.68</v>
      </c>
      <c r="X12" s="19">
        <v>1879.62</v>
      </c>
      <c r="Y12" s="19">
        <v>28588.92</v>
      </c>
      <c r="Z12" s="19">
        <v>826380.54</v>
      </c>
      <c r="AA12" s="19">
        <v>770313.72</v>
      </c>
      <c r="AB12" s="20">
        <f t="shared" si="2"/>
        <v>11857559.879999997</v>
      </c>
      <c r="AC12" s="19">
        <v>34251409.68</v>
      </c>
      <c r="AD12" s="19">
        <v>1581463.38</v>
      </c>
      <c r="AE12" s="19">
        <v>82986.06</v>
      </c>
      <c r="AF12" s="21">
        <f t="shared" si="8"/>
        <v>35915859.12</v>
      </c>
      <c r="AG12" s="19">
        <v>0</v>
      </c>
      <c r="AH12" s="19">
        <v>0</v>
      </c>
      <c r="AI12" s="19">
        <v>0</v>
      </c>
      <c r="AJ12" s="22">
        <f t="shared" si="3"/>
        <v>35915859.12</v>
      </c>
      <c r="AK12" s="23">
        <f t="shared" si="4"/>
        <v>47773418.99999999</v>
      </c>
      <c r="AL12" s="19">
        <v>840630.34</v>
      </c>
      <c r="AM12" s="19">
        <v>1065515.28</v>
      </c>
      <c r="AN12" s="19">
        <v>10440.84</v>
      </c>
      <c r="AO12" s="19">
        <v>405.84</v>
      </c>
      <c r="AP12" s="19">
        <v>2841.29</v>
      </c>
      <c r="AQ12" s="19">
        <v>99213.77</v>
      </c>
      <c r="AR12" s="19">
        <v>141040.31</v>
      </c>
      <c r="AS12" s="20">
        <f t="shared" si="9"/>
        <v>2160087.6700000004</v>
      </c>
      <c r="AT12" s="19">
        <v>5726428.49</v>
      </c>
      <c r="AU12" s="19">
        <v>264401.87</v>
      </c>
      <c r="AV12" s="19">
        <v>13875.09</v>
      </c>
      <c r="AW12" s="21">
        <f t="shared" si="10"/>
        <v>6004705.45</v>
      </c>
      <c r="AX12" s="44">
        <v>0</v>
      </c>
      <c r="AY12" s="44">
        <v>0</v>
      </c>
      <c r="AZ12" s="44">
        <v>0</v>
      </c>
      <c r="BA12" s="22">
        <f t="shared" si="5"/>
        <v>6004705.45</v>
      </c>
      <c r="BB12" s="23">
        <v>8164793.12</v>
      </c>
      <c r="BC12" s="32"/>
      <c r="BD12" s="32"/>
      <c r="BE12" s="32"/>
    </row>
    <row r="13" spans="1:57" ht="12.75">
      <c r="A13" s="24" t="s">
        <v>7</v>
      </c>
      <c r="B13" s="17" t="s">
        <v>10</v>
      </c>
      <c r="C13" s="25" t="s">
        <v>173</v>
      </c>
      <c r="D13" s="19">
        <v>779333.31</v>
      </c>
      <c r="E13" s="19">
        <v>1286269.91</v>
      </c>
      <c r="F13" s="19">
        <v>15663.36</v>
      </c>
      <c r="G13" s="19">
        <v>458.8</v>
      </c>
      <c r="H13" s="19">
        <v>4852.82</v>
      </c>
      <c r="I13" s="19">
        <v>125348.99</v>
      </c>
      <c r="J13" s="19">
        <v>175746.96</v>
      </c>
      <c r="K13" s="20">
        <f t="shared" si="6"/>
        <v>2387674.1500000004</v>
      </c>
      <c r="L13" s="19">
        <v>11636127.65</v>
      </c>
      <c r="M13" s="19">
        <v>413067.74</v>
      </c>
      <c r="N13" s="19">
        <v>21960.44</v>
      </c>
      <c r="O13" s="21">
        <f t="shared" si="7"/>
        <v>12071155.83</v>
      </c>
      <c r="P13" s="19">
        <v>0</v>
      </c>
      <c r="Q13" s="19">
        <v>0</v>
      </c>
      <c r="R13" s="19">
        <v>0</v>
      </c>
      <c r="S13" s="22">
        <f t="shared" si="0"/>
        <v>12071155.83</v>
      </c>
      <c r="T13" s="23">
        <f t="shared" si="1"/>
        <v>14458829.98</v>
      </c>
      <c r="U13" s="19">
        <v>366703.68</v>
      </c>
      <c r="V13" s="19">
        <v>612923.22</v>
      </c>
      <c r="W13" s="19">
        <v>9097.98</v>
      </c>
      <c r="X13" s="19">
        <v>202.02</v>
      </c>
      <c r="Y13" s="19">
        <v>3072.48</v>
      </c>
      <c r="Z13" s="19">
        <v>73683.96</v>
      </c>
      <c r="AA13" s="19">
        <v>84787.08</v>
      </c>
      <c r="AB13" s="20">
        <f t="shared" si="2"/>
        <v>1150470.42</v>
      </c>
      <c r="AC13" s="19">
        <v>5808976.680000001</v>
      </c>
      <c r="AD13" s="19">
        <v>206211.3</v>
      </c>
      <c r="AE13" s="19">
        <v>10962.78</v>
      </c>
      <c r="AF13" s="21">
        <f t="shared" si="8"/>
        <v>6026150.760000001</v>
      </c>
      <c r="AG13" s="19">
        <v>0</v>
      </c>
      <c r="AH13" s="19">
        <v>0</v>
      </c>
      <c r="AI13" s="19">
        <v>0</v>
      </c>
      <c r="AJ13" s="22">
        <f t="shared" si="3"/>
        <v>6026150.760000001</v>
      </c>
      <c r="AK13" s="23">
        <f t="shared" si="4"/>
        <v>7176621.180000001</v>
      </c>
      <c r="AL13" s="19">
        <v>68771.61</v>
      </c>
      <c r="AM13" s="19">
        <v>112224.45</v>
      </c>
      <c r="AN13" s="19">
        <v>1094.23</v>
      </c>
      <c r="AO13" s="19">
        <v>42.8</v>
      </c>
      <c r="AP13" s="19">
        <v>296.72</v>
      </c>
      <c r="AQ13" s="19">
        <v>8610.84</v>
      </c>
      <c r="AR13" s="19">
        <v>15159.98</v>
      </c>
      <c r="AS13" s="20">
        <f t="shared" si="9"/>
        <v>206200.63</v>
      </c>
      <c r="AT13" s="19">
        <v>971191.83</v>
      </c>
      <c r="AU13" s="19">
        <v>34476.07</v>
      </c>
      <c r="AV13" s="19">
        <v>1832.94</v>
      </c>
      <c r="AW13" s="21">
        <f t="shared" si="10"/>
        <v>1007500.8399999999</v>
      </c>
      <c r="AX13" s="44">
        <v>0</v>
      </c>
      <c r="AY13" s="44">
        <v>0</v>
      </c>
      <c r="AZ13" s="44">
        <v>0</v>
      </c>
      <c r="BA13" s="22">
        <f t="shared" si="5"/>
        <v>1007500.8399999999</v>
      </c>
      <c r="BB13" s="23">
        <v>1213701.47</v>
      </c>
      <c r="BC13" s="32"/>
      <c r="BD13" s="32"/>
      <c r="BE13" s="32"/>
    </row>
    <row r="14" spans="1:57" ht="12.75">
      <c r="A14" s="24" t="s">
        <v>7</v>
      </c>
      <c r="B14" s="17" t="s">
        <v>11</v>
      </c>
      <c r="C14" s="25" t="s">
        <v>174</v>
      </c>
      <c r="D14" s="19">
        <v>80313.71</v>
      </c>
      <c r="E14" s="19">
        <v>170246.36</v>
      </c>
      <c r="F14" s="19">
        <v>2073.15</v>
      </c>
      <c r="G14" s="19">
        <v>60.73</v>
      </c>
      <c r="H14" s="19">
        <v>642.3</v>
      </c>
      <c r="I14" s="19">
        <v>23450.96</v>
      </c>
      <c r="J14" s="19">
        <v>21743.74</v>
      </c>
      <c r="K14" s="20">
        <f t="shared" si="6"/>
        <v>298530.95</v>
      </c>
      <c r="L14" s="19">
        <v>1256989.47</v>
      </c>
      <c r="M14" s="19">
        <v>16401.06</v>
      </c>
      <c r="N14" s="19">
        <v>1004.58</v>
      </c>
      <c r="O14" s="21">
        <f t="shared" si="7"/>
        <v>1274395.1099999999</v>
      </c>
      <c r="P14" s="19">
        <v>0</v>
      </c>
      <c r="Q14" s="19">
        <v>0</v>
      </c>
      <c r="R14" s="19">
        <v>0</v>
      </c>
      <c r="S14" s="22">
        <f t="shared" si="0"/>
        <v>1274395.1099999999</v>
      </c>
      <c r="T14" s="23">
        <f t="shared" si="1"/>
        <v>1572926.0599999998</v>
      </c>
      <c r="U14" s="19">
        <v>38074.74</v>
      </c>
      <c r="V14" s="19">
        <v>78835.5</v>
      </c>
      <c r="W14" s="19">
        <v>1170.18</v>
      </c>
      <c r="X14" s="19">
        <v>25.98</v>
      </c>
      <c r="Y14" s="19">
        <v>395.16</v>
      </c>
      <c r="Z14" s="19">
        <v>13101.48</v>
      </c>
      <c r="AA14" s="19">
        <v>10131.9</v>
      </c>
      <c r="AB14" s="20">
        <f t="shared" si="2"/>
        <v>141734.93999999997</v>
      </c>
      <c r="AC14" s="19">
        <v>627513.12</v>
      </c>
      <c r="AD14" s="19">
        <v>8187.72</v>
      </c>
      <c r="AE14" s="19">
        <v>501.48</v>
      </c>
      <c r="AF14" s="21">
        <f t="shared" si="8"/>
        <v>636202.32</v>
      </c>
      <c r="AG14" s="19">
        <v>0</v>
      </c>
      <c r="AH14" s="19">
        <v>0</v>
      </c>
      <c r="AI14" s="19">
        <v>0</v>
      </c>
      <c r="AJ14" s="22">
        <f t="shared" si="3"/>
        <v>636202.32</v>
      </c>
      <c r="AK14" s="23">
        <f t="shared" si="4"/>
        <v>777937.2599999999</v>
      </c>
      <c r="AL14" s="19">
        <v>7039.83</v>
      </c>
      <c r="AM14" s="19">
        <v>15235.14</v>
      </c>
      <c r="AN14" s="19">
        <v>150.5</v>
      </c>
      <c r="AO14" s="19">
        <v>5.79</v>
      </c>
      <c r="AP14" s="19">
        <v>41.19</v>
      </c>
      <c r="AQ14" s="19">
        <v>1724.91</v>
      </c>
      <c r="AR14" s="19">
        <v>1935.31</v>
      </c>
      <c r="AS14" s="20">
        <f t="shared" si="9"/>
        <v>26132.670000000002</v>
      </c>
      <c r="AT14" s="19">
        <v>104912.73</v>
      </c>
      <c r="AU14" s="19">
        <v>1368.89</v>
      </c>
      <c r="AV14" s="19">
        <v>83.85</v>
      </c>
      <c r="AW14" s="21">
        <f t="shared" si="10"/>
        <v>106365.47</v>
      </c>
      <c r="AX14" s="44">
        <v>0</v>
      </c>
      <c r="AY14" s="44">
        <v>0</v>
      </c>
      <c r="AZ14" s="44">
        <v>0</v>
      </c>
      <c r="BA14" s="22">
        <f t="shared" si="5"/>
        <v>106365.47</v>
      </c>
      <c r="BB14" s="23">
        <v>132498.14</v>
      </c>
      <c r="BC14" s="32"/>
      <c r="BD14" s="32"/>
      <c r="BE14" s="32"/>
    </row>
    <row r="15" spans="1:57" ht="12.75">
      <c r="A15" s="24" t="s">
        <v>12</v>
      </c>
      <c r="B15" s="17" t="s">
        <v>1</v>
      </c>
      <c r="C15" s="25" t="s">
        <v>175</v>
      </c>
      <c r="D15" s="19">
        <v>80211922.53</v>
      </c>
      <c r="E15" s="19">
        <v>63481138.1</v>
      </c>
      <c r="F15" s="19">
        <v>799021.54</v>
      </c>
      <c r="G15" s="19">
        <v>23339.56</v>
      </c>
      <c r="H15" s="19">
        <v>262818.15</v>
      </c>
      <c r="I15" s="19">
        <v>5531709.14</v>
      </c>
      <c r="J15" s="19">
        <v>7543647.94</v>
      </c>
      <c r="K15" s="20">
        <f t="shared" si="6"/>
        <v>157853596.95999998</v>
      </c>
      <c r="L15" s="19">
        <v>434627000.81</v>
      </c>
      <c r="M15" s="19">
        <v>21552842.45</v>
      </c>
      <c r="N15" s="19">
        <v>3837004.3</v>
      </c>
      <c r="O15" s="21">
        <f t="shared" si="7"/>
        <v>460016847.56</v>
      </c>
      <c r="P15" s="19">
        <v>16237358.71</v>
      </c>
      <c r="Q15" s="19">
        <v>0</v>
      </c>
      <c r="R15" s="19">
        <v>0</v>
      </c>
      <c r="S15" s="22">
        <f t="shared" si="0"/>
        <v>476254206.27</v>
      </c>
      <c r="T15" s="23">
        <f t="shared" si="1"/>
        <v>634107803.23</v>
      </c>
      <c r="U15" s="19">
        <v>38863723.56</v>
      </c>
      <c r="V15" s="19">
        <v>29577360.18</v>
      </c>
      <c r="W15" s="19">
        <v>415502.46</v>
      </c>
      <c r="X15" s="19">
        <v>9663.36</v>
      </c>
      <c r="Y15" s="19">
        <v>141507.96</v>
      </c>
      <c r="Z15" s="19">
        <v>3241367.46</v>
      </c>
      <c r="AA15" s="19">
        <v>3575016.6</v>
      </c>
      <c r="AB15" s="20">
        <f t="shared" si="2"/>
        <v>75824141.57999998</v>
      </c>
      <c r="AC15" s="19">
        <v>216974083.62000003</v>
      </c>
      <c r="AD15" s="19">
        <v>10759589.64</v>
      </c>
      <c r="AE15" s="19">
        <v>1915449.36</v>
      </c>
      <c r="AF15" s="21">
        <f t="shared" si="8"/>
        <v>229649122.62000003</v>
      </c>
      <c r="AG15" s="19">
        <v>8105998.860000001</v>
      </c>
      <c r="AH15" s="19">
        <v>0</v>
      </c>
      <c r="AI15" s="19">
        <v>0</v>
      </c>
      <c r="AJ15" s="22">
        <f t="shared" si="3"/>
        <v>237755121.48000005</v>
      </c>
      <c r="AK15" s="23">
        <f t="shared" si="4"/>
        <v>313579263.06000006</v>
      </c>
      <c r="AL15" s="19">
        <v>6891366.5</v>
      </c>
      <c r="AM15" s="19">
        <v>5650629.65</v>
      </c>
      <c r="AN15" s="19">
        <v>63919.85</v>
      </c>
      <c r="AO15" s="19">
        <v>2279.37</v>
      </c>
      <c r="AP15" s="19">
        <v>20218.37</v>
      </c>
      <c r="AQ15" s="19">
        <v>381723.61</v>
      </c>
      <c r="AR15" s="19">
        <v>661438.56</v>
      </c>
      <c r="AS15" s="20">
        <f t="shared" si="9"/>
        <v>13671575.909999998</v>
      </c>
      <c r="AT15" s="19">
        <v>36275486</v>
      </c>
      <c r="AU15" s="19">
        <v>1798875.47</v>
      </c>
      <c r="AV15" s="19">
        <v>320259.16</v>
      </c>
      <c r="AW15" s="21">
        <f t="shared" si="10"/>
        <v>38394620.629999995</v>
      </c>
      <c r="AX15" s="44">
        <v>1355226.64</v>
      </c>
      <c r="AY15" s="44">
        <v>0</v>
      </c>
      <c r="AZ15" s="44">
        <v>0</v>
      </c>
      <c r="BA15" s="22">
        <f t="shared" si="5"/>
        <v>39749847.269999996</v>
      </c>
      <c r="BB15" s="23">
        <v>53421423.18</v>
      </c>
      <c r="BC15" s="32"/>
      <c r="BD15" s="32"/>
      <c r="BE15" s="32"/>
    </row>
    <row r="16" spans="1:57" ht="12.75">
      <c r="A16" s="24" t="s">
        <v>13</v>
      </c>
      <c r="B16" s="17" t="s">
        <v>1</v>
      </c>
      <c r="C16" s="25" t="s">
        <v>176</v>
      </c>
      <c r="D16" s="19">
        <v>4203816.24</v>
      </c>
      <c r="E16" s="19">
        <v>3838505.09</v>
      </c>
      <c r="F16" s="19">
        <v>56062.39</v>
      </c>
      <c r="G16" s="19">
        <v>1492.2</v>
      </c>
      <c r="H16" s="19">
        <v>19464.83</v>
      </c>
      <c r="I16" s="19">
        <v>390383.87</v>
      </c>
      <c r="J16" s="19">
        <v>1014067.22</v>
      </c>
      <c r="K16" s="20">
        <f t="shared" si="6"/>
        <v>9523791.84</v>
      </c>
      <c r="L16" s="19">
        <v>57985521.82</v>
      </c>
      <c r="M16" s="19">
        <v>208426.27</v>
      </c>
      <c r="N16" s="19">
        <v>1382286.07</v>
      </c>
      <c r="O16" s="21">
        <f t="shared" si="7"/>
        <v>59576234.160000004</v>
      </c>
      <c r="P16" s="32">
        <v>0</v>
      </c>
      <c r="Q16" s="19">
        <v>11998842.49</v>
      </c>
      <c r="R16" s="19">
        <v>0</v>
      </c>
      <c r="S16" s="22">
        <f t="shared" si="0"/>
        <v>71575076.65</v>
      </c>
      <c r="T16" s="23">
        <f t="shared" si="1"/>
        <v>81098868.49000001</v>
      </c>
      <c r="U16" s="19">
        <v>2076315.66</v>
      </c>
      <c r="V16" s="19">
        <v>1842317.88</v>
      </c>
      <c r="W16" s="19">
        <v>24863.58</v>
      </c>
      <c r="X16" s="19">
        <v>568.44</v>
      </c>
      <c r="Y16" s="19">
        <v>8566.86</v>
      </c>
      <c r="Z16" s="19">
        <v>232886.28</v>
      </c>
      <c r="AA16" s="19">
        <v>508699.5</v>
      </c>
      <c r="AB16" s="20">
        <f t="shared" si="2"/>
        <v>4694218.199999999</v>
      </c>
      <c r="AC16" s="19">
        <v>28947477.42</v>
      </c>
      <c r="AD16" s="19">
        <v>104050.38</v>
      </c>
      <c r="AE16" s="19">
        <v>690043.26</v>
      </c>
      <c r="AF16" s="21">
        <f t="shared" si="8"/>
        <v>29741571.060000002</v>
      </c>
      <c r="AG16" s="19">
        <v>0</v>
      </c>
      <c r="AH16" s="19">
        <v>5990050.8</v>
      </c>
      <c r="AI16" s="19">
        <v>0</v>
      </c>
      <c r="AJ16" s="22">
        <f t="shared" si="3"/>
        <v>35731621.86</v>
      </c>
      <c r="AK16" s="23">
        <f t="shared" si="4"/>
        <v>40425840.06</v>
      </c>
      <c r="AL16" s="19">
        <v>354583.43</v>
      </c>
      <c r="AM16" s="19">
        <v>332697.87</v>
      </c>
      <c r="AN16" s="19">
        <v>5199.8</v>
      </c>
      <c r="AO16" s="19">
        <v>153.96</v>
      </c>
      <c r="AP16" s="19">
        <v>1816.33</v>
      </c>
      <c r="AQ16" s="19">
        <v>26249.6</v>
      </c>
      <c r="AR16" s="19">
        <v>84227.95</v>
      </c>
      <c r="AS16" s="20">
        <f t="shared" si="9"/>
        <v>804928.94</v>
      </c>
      <c r="AT16" s="19">
        <v>4839674.07</v>
      </c>
      <c r="AU16" s="19">
        <v>17395.98</v>
      </c>
      <c r="AV16" s="19">
        <v>115373.8</v>
      </c>
      <c r="AW16" s="21">
        <f t="shared" si="10"/>
        <v>4972443.850000001</v>
      </c>
      <c r="AX16" s="44">
        <v>0</v>
      </c>
      <c r="AY16" s="44">
        <v>1001465.28</v>
      </c>
      <c r="AZ16" s="44">
        <v>0</v>
      </c>
      <c r="BA16" s="22">
        <f t="shared" si="5"/>
        <v>5973909.130000001</v>
      </c>
      <c r="BB16" s="23">
        <v>6778838.07</v>
      </c>
      <c r="BC16" s="32"/>
      <c r="BD16" s="32"/>
      <c r="BE16" s="32"/>
    </row>
    <row r="17" spans="1:57" ht="12.75">
      <c r="A17" s="24">
        <v>10</v>
      </c>
      <c r="B17" s="17" t="s">
        <v>1</v>
      </c>
      <c r="C17" s="25" t="s">
        <v>177</v>
      </c>
      <c r="D17" s="19">
        <v>2654332.75</v>
      </c>
      <c r="E17" s="19">
        <v>3440222.21</v>
      </c>
      <c r="F17" s="19">
        <v>44058.2</v>
      </c>
      <c r="G17" s="19">
        <v>997.78</v>
      </c>
      <c r="H17" s="19">
        <v>16847.51</v>
      </c>
      <c r="I17" s="19">
        <v>503155.58</v>
      </c>
      <c r="J17" s="19">
        <v>736895.29</v>
      </c>
      <c r="K17" s="20">
        <f t="shared" si="6"/>
        <v>7396509.32</v>
      </c>
      <c r="L17" s="19">
        <v>94935979.59</v>
      </c>
      <c r="M17" s="19">
        <v>192944.3</v>
      </c>
      <c r="N17" s="19">
        <v>698214.05</v>
      </c>
      <c r="O17" s="21">
        <f t="shared" si="7"/>
        <v>95827137.94</v>
      </c>
      <c r="P17" s="32">
        <v>0</v>
      </c>
      <c r="Q17" s="19">
        <v>21042396.55</v>
      </c>
      <c r="R17" s="19">
        <v>0</v>
      </c>
      <c r="S17" s="22">
        <f t="shared" si="0"/>
        <v>116869534.49</v>
      </c>
      <c r="T17" s="23">
        <f t="shared" si="1"/>
        <v>124266043.81</v>
      </c>
      <c r="U17" s="19">
        <v>1314512.04</v>
      </c>
      <c r="V17" s="19">
        <v>1674093.72</v>
      </c>
      <c r="W17" s="19">
        <v>19986.72</v>
      </c>
      <c r="X17" s="19">
        <v>385.26</v>
      </c>
      <c r="Y17" s="19">
        <v>7741.14</v>
      </c>
      <c r="Z17" s="19">
        <v>296875.08</v>
      </c>
      <c r="AA17" s="19">
        <v>352874.7</v>
      </c>
      <c r="AB17" s="20">
        <f t="shared" si="2"/>
        <v>3666468.66</v>
      </c>
      <c r="AC17" s="19">
        <v>47393850</v>
      </c>
      <c r="AD17" s="19">
        <v>96321.48</v>
      </c>
      <c r="AE17" s="19">
        <v>348551.52</v>
      </c>
      <c r="AF17" s="21">
        <f t="shared" si="8"/>
        <v>47838723</v>
      </c>
      <c r="AG17" s="19">
        <v>0</v>
      </c>
      <c r="AH17" s="19">
        <v>10504765.32</v>
      </c>
      <c r="AI17" s="19">
        <v>0</v>
      </c>
      <c r="AJ17" s="22">
        <f t="shared" si="3"/>
        <v>58343488.32</v>
      </c>
      <c r="AK17" s="23">
        <f t="shared" si="4"/>
        <v>62009956.980000004</v>
      </c>
      <c r="AL17" s="19">
        <v>223303.45</v>
      </c>
      <c r="AM17" s="19">
        <v>294354.75</v>
      </c>
      <c r="AN17" s="19">
        <v>4011.91</v>
      </c>
      <c r="AO17" s="19">
        <v>102.09</v>
      </c>
      <c r="AP17" s="19">
        <v>1517.73</v>
      </c>
      <c r="AQ17" s="19">
        <v>34380.08</v>
      </c>
      <c r="AR17" s="19">
        <v>64003.43</v>
      </c>
      <c r="AS17" s="20">
        <f t="shared" si="9"/>
        <v>621673.4400000001</v>
      </c>
      <c r="AT17" s="19">
        <v>7923688.27</v>
      </c>
      <c r="AU17" s="19">
        <v>16103.8</v>
      </c>
      <c r="AV17" s="19">
        <v>58277.09</v>
      </c>
      <c r="AW17" s="21">
        <f t="shared" si="10"/>
        <v>7998069.159999999</v>
      </c>
      <c r="AX17" s="44">
        <v>0</v>
      </c>
      <c r="AY17" s="44">
        <v>1756271.87</v>
      </c>
      <c r="AZ17" s="44">
        <v>0</v>
      </c>
      <c r="BA17" s="22">
        <f t="shared" si="5"/>
        <v>9754341.03</v>
      </c>
      <c r="BB17" s="23">
        <v>10376014.47</v>
      </c>
      <c r="BC17" s="32"/>
      <c r="BD17" s="32"/>
      <c r="BE17" s="32"/>
    </row>
    <row r="18" spans="1:57" ht="12.75">
      <c r="A18" s="24">
        <v>11</v>
      </c>
      <c r="B18" s="17" t="s">
        <v>1</v>
      </c>
      <c r="C18" s="25" t="s">
        <v>178</v>
      </c>
      <c r="D18" s="19">
        <v>8107122.78</v>
      </c>
      <c r="E18" s="19">
        <v>11312003.72</v>
      </c>
      <c r="F18" s="19">
        <v>171799.86</v>
      </c>
      <c r="G18" s="19">
        <v>3952.92</v>
      </c>
      <c r="H18" s="19">
        <v>61421.98</v>
      </c>
      <c r="I18" s="19">
        <v>735857.8</v>
      </c>
      <c r="J18" s="19">
        <v>1643594.55</v>
      </c>
      <c r="K18" s="20">
        <f t="shared" si="6"/>
        <v>22035753.610000003</v>
      </c>
      <c r="L18" s="19">
        <v>129677475.9</v>
      </c>
      <c r="M18" s="19">
        <v>4390624.2</v>
      </c>
      <c r="N18" s="19">
        <v>226895.87</v>
      </c>
      <c r="O18" s="21">
        <f t="shared" si="7"/>
        <v>134294995.97</v>
      </c>
      <c r="P18" s="19">
        <v>0</v>
      </c>
      <c r="Q18" s="19">
        <v>0</v>
      </c>
      <c r="R18" s="19">
        <v>0</v>
      </c>
      <c r="S18" s="22">
        <f t="shared" si="0"/>
        <v>134294995.97</v>
      </c>
      <c r="T18" s="23">
        <f t="shared" si="1"/>
        <v>156330749.58</v>
      </c>
      <c r="U18" s="19">
        <v>3838910.94</v>
      </c>
      <c r="V18" s="19">
        <v>5492250.54</v>
      </c>
      <c r="W18" s="19">
        <v>77793.78</v>
      </c>
      <c r="X18" s="19">
        <v>1477.26</v>
      </c>
      <c r="Y18" s="19">
        <v>28121.82</v>
      </c>
      <c r="Z18" s="19">
        <v>435717.54</v>
      </c>
      <c r="AA18" s="19">
        <v>787896.48</v>
      </c>
      <c r="AB18" s="20">
        <f t="shared" si="2"/>
        <v>10662168.36</v>
      </c>
      <c r="AC18" s="19">
        <v>64737466.98</v>
      </c>
      <c r="AD18" s="19">
        <v>2191883.28</v>
      </c>
      <c r="AE18" s="19">
        <v>113267.4</v>
      </c>
      <c r="AF18" s="21">
        <f t="shared" si="8"/>
        <v>67042617.66</v>
      </c>
      <c r="AG18" s="19">
        <v>0</v>
      </c>
      <c r="AH18" s="19">
        <v>0</v>
      </c>
      <c r="AI18" s="19">
        <v>0</v>
      </c>
      <c r="AJ18" s="22">
        <f t="shared" si="3"/>
        <v>67042617.66</v>
      </c>
      <c r="AK18" s="23">
        <f t="shared" si="4"/>
        <v>77704786.02</v>
      </c>
      <c r="AL18" s="19">
        <v>711368.64</v>
      </c>
      <c r="AM18" s="19">
        <v>969958.86</v>
      </c>
      <c r="AN18" s="19">
        <v>15667.68</v>
      </c>
      <c r="AO18" s="19">
        <v>412.61</v>
      </c>
      <c r="AP18" s="19">
        <v>5550.03</v>
      </c>
      <c r="AQ18" s="19">
        <v>50023.38</v>
      </c>
      <c r="AR18" s="19">
        <v>142616.35</v>
      </c>
      <c r="AS18" s="20">
        <f t="shared" si="9"/>
        <v>1895597.55</v>
      </c>
      <c r="AT18" s="19">
        <v>10823334.82</v>
      </c>
      <c r="AU18" s="19">
        <v>366456.82</v>
      </c>
      <c r="AV18" s="19">
        <v>18938.08</v>
      </c>
      <c r="AW18" s="21">
        <f t="shared" si="10"/>
        <v>11208729.72</v>
      </c>
      <c r="AX18" s="44">
        <v>0</v>
      </c>
      <c r="AY18" s="44">
        <v>0</v>
      </c>
      <c r="AZ18" s="44">
        <v>0</v>
      </c>
      <c r="BA18" s="22">
        <f t="shared" si="5"/>
        <v>11208729.72</v>
      </c>
      <c r="BB18" s="23">
        <v>13104327.27</v>
      </c>
      <c r="BC18" s="32"/>
      <c r="BD18" s="32"/>
      <c r="BE18" s="32"/>
    </row>
    <row r="19" spans="1:57" ht="12.75">
      <c r="A19" s="24">
        <v>12</v>
      </c>
      <c r="B19" s="17" t="s">
        <v>1</v>
      </c>
      <c r="C19" s="25" t="s">
        <v>179</v>
      </c>
      <c r="D19" s="19">
        <v>5325049.22</v>
      </c>
      <c r="E19" s="19">
        <v>5880778.36</v>
      </c>
      <c r="F19" s="19">
        <v>80459.01</v>
      </c>
      <c r="G19" s="19">
        <v>2008.56</v>
      </c>
      <c r="H19" s="19">
        <v>26257.47</v>
      </c>
      <c r="I19" s="19">
        <v>666929.79</v>
      </c>
      <c r="J19" s="19">
        <v>1080498.66</v>
      </c>
      <c r="K19" s="20">
        <f t="shared" si="6"/>
        <v>13061981.07</v>
      </c>
      <c r="L19" s="19">
        <v>65834862.05</v>
      </c>
      <c r="M19" s="19">
        <v>365123.38</v>
      </c>
      <c r="N19" s="19">
        <v>1338960.35</v>
      </c>
      <c r="O19" s="21">
        <f t="shared" si="7"/>
        <v>67538945.78</v>
      </c>
      <c r="P19" s="19">
        <v>23550642.67</v>
      </c>
      <c r="Q19" s="19">
        <v>0</v>
      </c>
      <c r="R19" s="19">
        <v>0</v>
      </c>
      <c r="S19" s="22">
        <f t="shared" si="0"/>
        <v>91089588.45</v>
      </c>
      <c r="T19" s="23">
        <f t="shared" si="1"/>
        <v>104151569.52000001</v>
      </c>
      <c r="U19" s="19">
        <v>2368688.16</v>
      </c>
      <c r="V19" s="19">
        <v>2854143.12</v>
      </c>
      <c r="W19" s="19">
        <v>40370.04</v>
      </c>
      <c r="X19" s="19">
        <v>807.3</v>
      </c>
      <c r="Y19" s="19">
        <v>13832.1</v>
      </c>
      <c r="Z19" s="19">
        <v>390732.54</v>
      </c>
      <c r="AA19" s="19">
        <v>499981.8</v>
      </c>
      <c r="AB19" s="20">
        <f t="shared" si="2"/>
        <v>6168555.06</v>
      </c>
      <c r="AC19" s="19">
        <v>32866017.6</v>
      </c>
      <c r="AD19" s="19">
        <v>182276.58</v>
      </c>
      <c r="AE19" s="19">
        <v>668414.88</v>
      </c>
      <c r="AF19" s="21">
        <f t="shared" si="8"/>
        <v>33716709.06</v>
      </c>
      <c r="AG19" s="19">
        <v>11756929.56</v>
      </c>
      <c r="AH19" s="19">
        <v>0</v>
      </c>
      <c r="AI19" s="19">
        <v>0</v>
      </c>
      <c r="AJ19" s="22">
        <f t="shared" si="3"/>
        <v>45473638.620000005</v>
      </c>
      <c r="AK19" s="23">
        <f t="shared" si="4"/>
        <v>51642193.68000001</v>
      </c>
      <c r="AL19" s="19">
        <v>492726.84</v>
      </c>
      <c r="AM19" s="19">
        <v>504439.21</v>
      </c>
      <c r="AN19" s="19">
        <v>6681.5</v>
      </c>
      <c r="AO19" s="19">
        <v>200.21</v>
      </c>
      <c r="AP19" s="19">
        <v>2070.9</v>
      </c>
      <c r="AQ19" s="19">
        <v>46032.88</v>
      </c>
      <c r="AR19" s="19">
        <v>96752.81</v>
      </c>
      <c r="AS19" s="20">
        <f t="shared" si="9"/>
        <v>1148904.35</v>
      </c>
      <c r="AT19" s="19">
        <v>5494807.41</v>
      </c>
      <c r="AU19" s="19">
        <v>30474.47</v>
      </c>
      <c r="AV19" s="19">
        <v>111757.58</v>
      </c>
      <c r="AW19" s="21">
        <f t="shared" si="10"/>
        <v>5637039.46</v>
      </c>
      <c r="AX19" s="44">
        <v>1965618.85</v>
      </c>
      <c r="AY19" s="44">
        <v>0</v>
      </c>
      <c r="AZ19" s="44">
        <v>0</v>
      </c>
      <c r="BA19" s="22">
        <f t="shared" si="5"/>
        <v>7602658.3100000005</v>
      </c>
      <c r="BB19" s="23">
        <v>8751562.66</v>
      </c>
      <c r="BC19" s="32"/>
      <c r="BD19" s="32"/>
      <c r="BE19" s="32"/>
    </row>
    <row r="20" spans="1:57" ht="12.75">
      <c r="A20" s="24">
        <v>13</v>
      </c>
      <c r="B20" s="17" t="s">
        <v>1</v>
      </c>
      <c r="C20" s="25" t="s">
        <v>180</v>
      </c>
      <c r="D20" s="19">
        <v>3388190.99</v>
      </c>
      <c r="E20" s="19">
        <v>4750550.17</v>
      </c>
      <c r="F20" s="19">
        <v>65250.11</v>
      </c>
      <c r="G20" s="19">
        <v>1560.33</v>
      </c>
      <c r="H20" s="19">
        <v>24340.73</v>
      </c>
      <c r="I20" s="19">
        <v>600981.94</v>
      </c>
      <c r="J20" s="19">
        <v>1027802.64</v>
      </c>
      <c r="K20" s="20">
        <f t="shared" si="6"/>
        <v>9858676.910000002</v>
      </c>
      <c r="L20" s="19">
        <v>87601428.36</v>
      </c>
      <c r="M20" s="19">
        <v>1271574.25</v>
      </c>
      <c r="N20" s="19">
        <v>199411.8</v>
      </c>
      <c r="O20" s="21">
        <f t="shared" si="7"/>
        <v>89072414.41</v>
      </c>
      <c r="P20" s="32">
        <v>0</v>
      </c>
      <c r="Q20" s="19">
        <v>26127250.17</v>
      </c>
      <c r="R20" s="19">
        <v>0</v>
      </c>
      <c r="S20" s="22">
        <f t="shared" si="0"/>
        <v>115199664.58</v>
      </c>
      <c r="T20" s="23">
        <f t="shared" si="1"/>
        <v>125058341.49</v>
      </c>
      <c r="U20" s="19">
        <v>1652652.66</v>
      </c>
      <c r="V20" s="19">
        <v>2358489</v>
      </c>
      <c r="W20" s="19">
        <v>30818.7</v>
      </c>
      <c r="X20" s="19">
        <v>605.28</v>
      </c>
      <c r="Y20" s="19">
        <v>11316.18</v>
      </c>
      <c r="Z20" s="19">
        <v>356996.16</v>
      </c>
      <c r="AA20" s="19">
        <v>482712.84</v>
      </c>
      <c r="AB20" s="20">
        <f t="shared" si="2"/>
        <v>4893590.82</v>
      </c>
      <c r="AC20" s="19">
        <v>43732302.3</v>
      </c>
      <c r="AD20" s="19">
        <v>634794.12</v>
      </c>
      <c r="AE20" s="19">
        <v>99547.26</v>
      </c>
      <c r="AF20" s="21">
        <f t="shared" si="8"/>
        <v>44466643.68</v>
      </c>
      <c r="AG20" s="19">
        <v>0</v>
      </c>
      <c r="AH20" s="19">
        <v>13043221.139999999</v>
      </c>
      <c r="AI20" s="19">
        <v>0</v>
      </c>
      <c r="AJ20" s="22">
        <f t="shared" si="3"/>
        <v>57509864.82</v>
      </c>
      <c r="AK20" s="23">
        <f t="shared" si="4"/>
        <v>62403455.64</v>
      </c>
      <c r="AL20" s="19">
        <v>289256.39</v>
      </c>
      <c r="AM20" s="19">
        <v>398676.86</v>
      </c>
      <c r="AN20" s="19">
        <v>5738.57</v>
      </c>
      <c r="AO20" s="19">
        <v>159.18</v>
      </c>
      <c r="AP20" s="19">
        <v>2170.76</v>
      </c>
      <c r="AQ20" s="19">
        <v>40664.3</v>
      </c>
      <c r="AR20" s="19">
        <v>90848.3</v>
      </c>
      <c r="AS20" s="20">
        <f t="shared" si="9"/>
        <v>827514.3600000001</v>
      </c>
      <c r="AT20" s="19">
        <v>7311521.01</v>
      </c>
      <c r="AU20" s="19">
        <v>106130.02</v>
      </c>
      <c r="AV20" s="19">
        <v>16644.09</v>
      </c>
      <c r="AW20" s="21">
        <f t="shared" si="10"/>
        <v>7434295.119999999</v>
      </c>
      <c r="AX20" s="44">
        <v>0</v>
      </c>
      <c r="AY20" s="44">
        <v>2180671.51</v>
      </c>
      <c r="AZ20" s="44">
        <v>0</v>
      </c>
      <c r="BA20" s="22">
        <f t="shared" si="5"/>
        <v>9614966.629999999</v>
      </c>
      <c r="BB20" s="23">
        <v>10442480.99</v>
      </c>
      <c r="BC20" s="32"/>
      <c r="BD20" s="32"/>
      <c r="BE20" s="32"/>
    </row>
    <row r="21" spans="1:57" ht="12.75">
      <c r="A21" s="24">
        <v>14</v>
      </c>
      <c r="B21" s="17" t="s">
        <v>1</v>
      </c>
      <c r="C21" s="25" t="s">
        <v>181</v>
      </c>
      <c r="D21" s="19">
        <v>5049561.49</v>
      </c>
      <c r="E21" s="19">
        <v>7222174.93</v>
      </c>
      <c r="F21" s="19">
        <v>109686.02</v>
      </c>
      <c r="G21" s="19">
        <v>2523.75</v>
      </c>
      <c r="H21" s="19">
        <v>39215</v>
      </c>
      <c r="I21" s="19">
        <v>693666.27</v>
      </c>
      <c r="J21" s="19">
        <v>1224058.94</v>
      </c>
      <c r="K21" s="20">
        <f t="shared" si="6"/>
        <v>14340886.399999999</v>
      </c>
      <c r="L21" s="19">
        <v>105866173.5</v>
      </c>
      <c r="M21" s="19">
        <v>2790965.94</v>
      </c>
      <c r="N21" s="19">
        <v>144954.79</v>
      </c>
      <c r="O21" s="21">
        <f t="shared" si="7"/>
        <v>108802094.23</v>
      </c>
      <c r="P21" s="19">
        <v>0</v>
      </c>
      <c r="Q21" s="19">
        <v>0</v>
      </c>
      <c r="R21" s="19">
        <v>0</v>
      </c>
      <c r="S21" s="22">
        <f t="shared" si="0"/>
        <v>108802094.23</v>
      </c>
      <c r="T21" s="23">
        <f t="shared" si="1"/>
        <v>123142980.63</v>
      </c>
      <c r="U21" s="19">
        <v>2427262.8</v>
      </c>
      <c r="V21" s="19">
        <v>3523140.66</v>
      </c>
      <c r="W21" s="19">
        <v>49902.78</v>
      </c>
      <c r="X21" s="19">
        <v>947.64</v>
      </c>
      <c r="Y21" s="19">
        <v>18039.42</v>
      </c>
      <c r="Z21" s="19">
        <v>408888.72</v>
      </c>
      <c r="AA21" s="19">
        <v>581930.4</v>
      </c>
      <c r="AB21" s="20">
        <f t="shared" si="2"/>
        <v>7010112.42</v>
      </c>
      <c r="AC21" s="19">
        <v>52850411.1</v>
      </c>
      <c r="AD21" s="19">
        <v>1393303.38</v>
      </c>
      <c r="AE21" s="19">
        <v>72362.1</v>
      </c>
      <c r="AF21" s="21">
        <f t="shared" si="8"/>
        <v>54316076.58</v>
      </c>
      <c r="AG21" s="19">
        <v>0</v>
      </c>
      <c r="AH21" s="19">
        <v>0</v>
      </c>
      <c r="AI21" s="19">
        <v>0</v>
      </c>
      <c r="AJ21" s="22">
        <f t="shared" si="3"/>
        <v>54316076.58</v>
      </c>
      <c r="AK21" s="23">
        <f t="shared" si="4"/>
        <v>61326189</v>
      </c>
      <c r="AL21" s="19">
        <v>437049.78</v>
      </c>
      <c r="AM21" s="19">
        <v>616505.71</v>
      </c>
      <c r="AN21" s="19">
        <v>9963.87</v>
      </c>
      <c r="AO21" s="19">
        <v>262.69</v>
      </c>
      <c r="AP21" s="19">
        <v>3529.26</v>
      </c>
      <c r="AQ21" s="19">
        <v>47462.93</v>
      </c>
      <c r="AR21" s="19">
        <v>107021.42</v>
      </c>
      <c r="AS21" s="20">
        <f t="shared" si="9"/>
        <v>1221795.66</v>
      </c>
      <c r="AT21" s="19">
        <v>8835960.4</v>
      </c>
      <c r="AU21" s="19">
        <v>232943.76</v>
      </c>
      <c r="AV21" s="19">
        <v>12098.78</v>
      </c>
      <c r="AW21" s="21">
        <f t="shared" si="10"/>
        <v>9081002.94</v>
      </c>
      <c r="AX21" s="44">
        <v>0</v>
      </c>
      <c r="AY21" s="44">
        <v>0</v>
      </c>
      <c r="AZ21" s="44">
        <v>0</v>
      </c>
      <c r="BA21" s="22">
        <f t="shared" si="5"/>
        <v>9081002.94</v>
      </c>
      <c r="BB21" s="23">
        <v>10302798.6</v>
      </c>
      <c r="BC21" s="32"/>
      <c r="BD21" s="32"/>
      <c r="BE21" s="32"/>
    </row>
    <row r="22" spans="1:57" ht="12.75">
      <c r="A22" s="24">
        <v>15</v>
      </c>
      <c r="B22" s="17" t="s">
        <v>1</v>
      </c>
      <c r="C22" s="25" t="s">
        <v>182</v>
      </c>
      <c r="D22" s="19">
        <v>11571255.93</v>
      </c>
      <c r="E22" s="19">
        <v>11364877.77</v>
      </c>
      <c r="F22" s="19">
        <v>157192.39</v>
      </c>
      <c r="G22" s="19">
        <v>4780.46</v>
      </c>
      <c r="H22" s="19">
        <v>50850.89</v>
      </c>
      <c r="I22" s="19">
        <v>1186755.43</v>
      </c>
      <c r="J22" s="19">
        <v>2095779.2</v>
      </c>
      <c r="K22" s="20">
        <f t="shared" si="6"/>
        <v>26431492.07</v>
      </c>
      <c r="L22" s="19">
        <v>139425899.07</v>
      </c>
      <c r="M22" s="19">
        <v>3801866.11</v>
      </c>
      <c r="N22" s="19">
        <v>200953.5</v>
      </c>
      <c r="O22" s="21">
        <f t="shared" si="7"/>
        <v>143428718.68</v>
      </c>
      <c r="P22" s="32">
        <v>0</v>
      </c>
      <c r="Q22" s="19">
        <v>28208532.93</v>
      </c>
      <c r="R22" s="19">
        <v>0</v>
      </c>
      <c r="S22" s="22">
        <f t="shared" si="0"/>
        <v>171637251.61</v>
      </c>
      <c r="T22" s="23">
        <f t="shared" si="1"/>
        <v>198068743.68</v>
      </c>
      <c r="U22" s="19">
        <v>5626356.24</v>
      </c>
      <c r="V22" s="19">
        <v>5430243.54</v>
      </c>
      <c r="W22" s="19">
        <v>72895.62</v>
      </c>
      <c r="X22" s="19">
        <v>1875.3</v>
      </c>
      <c r="Y22" s="19">
        <v>23803.08</v>
      </c>
      <c r="Z22" s="19">
        <v>699394.14</v>
      </c>
      <c r="AA22" s="19">
        <v>1028680.02</v>
      </c>
      <c r="AB22" s="20">
        <f t="shared" si="2"/>
        <v>12883247.940000001</v>
      </c>
      <c r="AC22" s="19">
        <v>69604065.6</v>
      </c>
      <c r="AD22" s="19">
        <v>1897963.98</v>
      </c>
      <c r="AE22" s="19">
        <v>100316.88</v>
      </c>
      <c r="AF22" s="21">
        <f t="shared" si="8"/>
        <v>71602346.46</v>
      </c>
      <c r="AG22" s="19">
        <v>0</v>
      </c>
      <c r="AH22" s="19">
        <v>14082237.179999998</v>
      </c>
      <c r="AI22" s="19">
        <v>0</v>
      </c>
      <c r="AJ22" s="22">
        <f t="shared" si="3"/>
        <v>85684583.63999999</v>
      </c>
      <c r="AK22" s="23">
        <f t="shared" si="4"/>
        <v>98567831.57999998</v>
      </c>
      <c r="AL22" s="19">
        <v>990816.62</v>
      </c>
      <c r="AM22" s="19">
        <v>989105.71</v>
      </c>
      <c r="AN22" s="19">
        <v>14049.46</v>
      </c>
      <c r="AO22" s="19">
        <v>484.19</v>
      </c>
      <c r="AP22" s="19">
        <v>4507.97</v>
      </c>
      <c r="AQ22" s="19">
        <v>81226.88</v>
      </c>
      <c r="AR22" s="19">
        <v>177849.86</v>
      </c>
      <c r="AS22" s="20">
        <f t="shared" si="9"/>
        <v>2258040.69</v>
      </c>
      <c r="AT22" s="19">
        <v>11636972.25</v>
      </c>
      <c r="AU22" s="19">
        <v>317317.02</v>
      </c>
      <c r="AV22" s="19">
        <v>16772.77</v>
      </c>
      <c r="AW22" s="21">
        <f t="shared" si="10"/>
        <v>11971062.04</v>
      </c>
      <c r="AX22" s="44">
        <v>0</v>
      </c>
      <c r="AY22" s="44">
        <v>2354382.63</v>
      </c>
      <c r="AZ22" s="44">
        <v>0</v>
      </c>
      <c r="BA22" s="22">
        <f t="shared" si="5"/>
        <v>14325444.669999998</v>
      </c>
      <c r="BB22" s="23">
        <v>16583485.36</v>
      </c>
      <c r="BC22" s="32"/>
      <c r="BD22" s="32"/>
      <c r="BE22" s="32"/>
    </row>
    <row r="23" spans="1:57" ht="12.75">
      <c r="A23" s="24">
        <v>16</v>
      </c>
      <c r="B23" s="17" t="s">
        <v>1</v>
      </c>
      <c r="C23" s="25" t="s">
        <v>183</v>
      </c>
      <c r="D23" s="19">
        <v>1211552.26</v>
      </c>
      <c r="E23" s="19">
        <v>1884435.77</v>
      </c>
      <c r="F23" s="19">
        <v>25883.24</v>
      </c>
      <c r="G23" s="19">
        <v>618.95</v>
      </c>
      <c r="H23" s="19">
        <v>9655.42</v>
      </c>
      <c r="I23" s="19">
        <v>254913.36</v>
      </c>
      <c r="J23" s="19">
        <v>679473.94</v>
      </c>
      <c r="K23" s="20">
        <f t="shared" si="6"/>
        <v>4066532.9400000004</v>
      </c>
      <c r="L23" s="19">
        <v>53230474.45</v>
      </c>
      <c r="M23" s="19">
        <v>476773.41</v>
      </c>
      <c r="N23" s="19">
        <v>100004.01</v>
      </c>
      <c r="O23" s="21">
        <f t="shared" si="7"/>
        <v>53807251.870000005</v>
      </c>
      <c r="P23" s="19">
        <v>185511.7</v>
      </c>
      <c r="Q23" s="19">
        <v>0</v>
      </c>
      <c r="R23" s="19">
        <v>0</v>
      </c>
      <c r="S23" s="22">
        <f t="shared" si="0"/>
        <v>53992763.57000001</v>
      </c>
      <c r="T23" s="23">
        <f t="shared" si="1"/>
        <v>58059296.510000005</v>
      </c>
      <c r="U23" s="19">
        <v>622378.5</v>
      </c>
      <c r="V23" s="19">
        <v>935846.94</v>
      </c>
      <c r="W23" s="19">
        <v>12228.84</v>
      </c>
      <c r="X23" s="19">
        <v>240.18</v>
      </c>
      <c r="Y23" s="19">
        <v>4490.28</v>
      </c>
      <c r="Z23" s="19">
        <v>149836.56</v>
      </c>
      <c r="AA23" s="19">
        <v>328804.68</v>
      </c>
      <c r="AB23" s="20">
        <f t="shared" si="2"/>
        <v>2053825.98</v>
      </c>
      <c r="AC23" s="19">
        <v>26573667.180000003</v>
      </c>
      <c r="AD23" s="19">
        <v>238014.36</v>
      </c>
      <c r="AE23" s="19">
        <v>49922.46</v>
      </c>
      <c r="AF23" s="21">
        <f t="shared" si="8"/>
        <v>26861604.000000004</v>
      </c>
      <c r="AG23" s="19">
        <v>92610.96</v>
      </c>
      <c r="AH23" s="19">
        <v>0</v>
      </c>
      <c r="AI23" s="19">
        <v>0</v>
      </c>
      <c r="AJ23" s="22">
        <f t="shared" si="3"/>
        <v>26954214.960000005</v>
      </c>
      <c r="AK23" s="23">
        <f t="shared" si="4"/>
        <v>29008040.940000005</v>
      </c>
      <c r="AL23" s="19">
        <v>98195.63</v>
      </c>
      <c r="AM23" s="19">
        <v>158098.14</v>
      </c>
      <c r="AN23" s="19">
        <v>2275.73</v>
      </c>
      <c r="AO23" s="19">
        <v>63.13</v>
      </c>
      <c r="AP23" s="19">
        <v>860.86</v>
      </c>
      <c r="AQ23" s="19">
        <v>17512.8</v>
      </c>
      <c r="AR23" s="19">
        <v>58444.88</v>
      </c>
      <c r="AS23" s="20">
        <f t="shared" si="9"/>
        <v>335451.17000000004</v>
      </c>
      <c r="AT23" s="19">
        <v>4442801.21</v>
      </c>
      <c r="AU23" s="19">
        <v>39793.18</v>
      </c>
      <c r="AV23" s="19">
        <v>8346.93</v>
      </c>
      <c r="AW23" s="21">
        <f t="shared" si="10"/>
        <v>4490941.319999999</v>
      </c>
      <c r="AX23" s="44">
        <v>15483.46</v>
      </c>
      <c r="AY23" s="44">
        <v>0</v>
      </c>
      <c r="AZ23" s="44">
        <v>0</v>
      </c>
      <c r="BA23" s="22">
        <f t="shared" si="5"/>
        <v>4506424.779999999</v>
      </c>
      <c r="BB23" s="23">
        <v>4841875.95</v>
      </c>
      <c r="BC23" s="32"/>
      <c r="BD23" s="32"/>
      <c r="BE23" s="32"/>
    </row>
    <row r="24" spans="1:57" ht="12.75">
      <c r="A24" s="24">
        <v>17</v>
      </c>
      <c r="B24" s="17" t="s">
        <v>1</v>
      </c>
      <c r="C24" s="25" t="s">
        <v>184</v>
      </c>
      <c r="D24" s="19">
        <v>7708747.05</v>
      </c>
      <c r="E24" s="19">
        <v>8630817.99</v>
      </c>
      <c r="F24" s="19">
        <v>108633.99</v>
      </c>
      <c r="G24" s="19">
        <v>3173.22</v>
      </c>
      <c r="H24" s="19">
        <v>35732.43</v>
      </c>
      <c r="I24" s="19">
        <v>2173192.74</v>
      </c>
      <c r="J24" s="19">
        <v>2826734.4</v>
      </c>
      <c r="K24" s="20">
        <f t="shared" si="6"/>
        <v>21487031.82</v>
      </c>
      <c r="L24" s="19">
        <v>70985916.99</v>
      </c>
      <c r="M24" s="19">
        <v>1879391.24</v>
      </c>
      <c r="N24" s="19">
        <v>255914.55</v>
      </c>
      <c r="O24" s="21">
        <f t="shared" si="7"/>
        <v>73121222.78</v>
      </c>
      <c r="P24" s="19">
        <v>11870968.33</v>
      </c>
      <c r="Q24" s="19">
        <v>0</v>
      </c>
      <c r="R24" s="19">
        <v>0</v>
      </c>
      <c r="S24" s="22">
        <f t="shared" si="0"/>
        <v>84992191.11</v>
      </c>
      <c r="T24" s="23">
        <f t="shared" si="1"/>
        <v>106479222.93</v>
      </c>
      <c r="U24" s="19">
        <v>3734472.48</v>
      </c>
      <c r="V24" s="19">
        <v>4032162.18</v>
      </c>
      <c r="W24" s="19">
        <v>56643.78</v>
      </c>
      <c r="X24" s="19">
        <v>1317.36</v>
      </c>
      <c r="Y24" s="19">
        <v>19291.2</v>
      </c>
      <c r="Z24" s="19">
        <v>1264454.76</v>
      </c>
      <c r="AA24" s="19">
        <v>1322459.64</v>
      </c>
      <c r="AB24" s="20">
        <f t="shared" si="2"/>
        <v>10430801.400000002</v>
      </c>
      <c r="AC24" s="19">
        <v>35437522.38</v>
      </c>
      <c r="AD24" s="19">
        <v>938227.92</v>
      </c>
      <c r="AE24" s="19">
        <v>127753.68</v>
      </c>
      <c r="AF24" s="21">
        <f t="shared" si="8"/>
        <v>36503503.980000004</v>
      </c>
      <c r="AG24" s="19">
        <v>5926213.619999999</v>
      </c>
      <c r="AH24" s="19">
        <v>0</v>
      </c>
      <c r="AI24" s="19">
        <v>0</v>
      </c>
      <c r="AJ24" s="22">
        <f t="shared" si="3"/>
        <v>42429717.6</v>
      </c>
      <c r="AK24" s="23">
        <f t="shared" si="4"/>
        <v>52860519</v>
      </c>
      <c r="AL24" s="19">
        <v>662379.1</v>
      </c>
      <c r="AM24" s="19">
        <v>766442.64</v>
      </c>
      <c r="AN24" s="19">
        <v>8665.04</v>
      </c>
      <c r="AO24" s="19">
        <v>309.31</v>
      </c>
      <c r="AP24" s="19">
        <v>2740.21</v>
      </c>
      <c r="AQ24" s="19">
        <v>151456.33</v>
      </c>
      <c r="AR24" s="19">
        <v>250712.46</v>
      </c>
      <c r="AS24" s="20">
        <f t="shared" si="9"/>
        <v>1842705.09</v>
      </c>
      <c r="AT24" s="19">
        <v>5924732.44</v>
      </c>
      <c r="AU24" s="19">
        <v>156860.55</v>
      </c>
      <c r="AV24" s="19">
        <v>21360.15</v>
      </c>
      <c r="AW24" s="21">
        <f t="shared" si="10"/>
        <v>6102953.140000001</v>
      </c>
      <c r="AX24" s="44">
        <v>990792.45</v>
      </c>
      <c r="AY24" s="44">
        <v>0</v>
      </c>
      <c r="AZ24" s="44">
        <v>0</v>
      </c>
      <c r="BA24" s="22">
        <f t="shared" si="5"/>
        <v>7093745.590000001</v>
      </c>
      <c r="BB24" s="23">
        <v>8936450.68</v>
      </c>
      <c r="BC24" s="32"/>
      <c r="BD24" s="32"/>
      <c r="BE24" s="32"/>
    </row>
    <row r="25" spans="1:57" ht="12.75">
      <c r="A25" s="24">
        <v>18</v>
      </c>
      <c r="B25" s="17" t="s">
        <v>1</v>
      </c>
      <c r="C25" s="25" t="s">
        <v>185</v>
      </c>
      <c r="D25" s="19">
        <v>6214940.46</v>
      </c>
      <c r="E25" s="19">
        <v>8351487.7</v>
      </c>
      <c r="F25" s="19">
        <v>126837.33</v>
      </c>
      <c r="G25" s="19">
        <v>2918.38</v>
      </c>
      <c r="H25" s="19">
        <v>45346.95</v>
      </c>
      <c r="I25" s="19">
        <v>1004342.59</v>
      </c>
      <c r="J25" s="19">
        <v>1530136.74</v>
      </c>
      <c r="K25" s="20">
        <f t="shared" si="6"/>
        <v>17276010.15</v>
      </c>
      <c r="L25" s="19">
        <v>112055937.77</v>
      </c>
      <c r="M25" s="19">
        <v>583434.23</v>
      </c>
      <c r="N25" s="19">
        <v>2324524.67</v>
      </c>
      <c r="O25" s="21">
        <f t="shared" si="7"/>
        <v>114963896.67</v>
      </c>
      <c r="P25" s="19">
        <v>0</v>
      </c>
      <c r="Q25" s="19">
        <v>0</v>
      </c>
      <c r="R25" s="19">
        <v>0</v>
      </c>
      <c r="S25" s="22">
        <f t="shared" si="0"/>
        <v>114963896.67</v>
      </c>
      <c r="T25" s="23">
        <f t="shared" si="1"/>
        <v>132239906.82</v>
      </c>
      <c r="U25" s="19">
        <v>3053517.06</v>
      </c>
      <c r="V25" s="19">
        <v>4061993.04</v>
      </c>
      <c r="W25" s="19">
        <v>57535.2</v>
      </c>
      <c r="X25" s="19">
        <v>1092.6</v>
      </c>
      <c r="Y25" s="19">
        <v>20798.52</v>
      </c>
      <c r="Z25" s="19">
        <v>590896.56</v>
      </c>
      <c r="AA25" s="19">
        <v>718494.36</v>
      </c>
      <c r="AB25" s="20">
        <f t="shared" si="2"/>
        <v>8504327.339999998</v>
      </c>
      <c r="AC25" s="19">
        <v>55940459.4</v>
      </c>
      <c r="AD25" s="19">
        <v>291261.48</v>
      </c>
      <c r="AE25" s="19">
        <v>1160412.9</v>
      </c>
      <c r="AF25" s="21">
        <f t="shared" si="8"/>
        <v>57392133.78</v>
      </c>
      <c r="AG25" s="19">
        <v>0</v>
      </c>
      <c r="AH25" s="19">
        <v>0</v>
      </c>
      <c r="AI25" s="19">
        <v>0</v>
      </c>
      <c r="AJ25" s="22">
        <f t="shared" si="3"/>
        <v>57392133.78</v>
      </c>
      <c r="AK25" s="23">
        <f t="shared" si="4"/>
        <v>65896461.12</v>
      </c>
      <c r="AL25" s="19">
        <v>526903.9</v>
      </c>
      <c r="AM25" s="19">
        <v>714915.78</v>
      </c>
      <c r="AN25" s="19">
        <v>11550.36</v>
      </c>
      <c r="AO25" s="19">
        <v>304.3</v>
      </c>
      <c r="AP25" s="19">
        <v>4091.41</v>
      </c>
      <c r="AQ25" s="19">
        <v>68907.67</v>
      </c>
      <c r="AR25" s="19">
        <v>135273.73</v>
      </c>
      <c r="AS25" s="20">
        <f t="shared" si="9"/>
        <v>1461947.1500000001</v>
      </c>
      <c r="AT25" s="19">
        <v>9352579.73</v>
      </c>
      <c r="AU25" s="19">
        <v>48695.46</v>
      </c>
      <c r="AV25" s="19">
        <v>194018.63</v>
      </c>
      <c r="AW25" s="21">
        <f t="shared" si="10"/>
        <v>9595293.820000002</v>
      </c>
      <c r="AX25" s="44">
        <v>0</v>
      </c>
      <c r="AY25" s="44">
        <v>0</v>
      </c>
      <c r="AZ25" s="44">
        <v>0</v>
      </c>
      <c r="BA25" s="22">
        <f t="shared" si="5"/>
        <v>9595293.820000002</v>
      </c>
      <c r="BB25" s="23">
        <v>11057240.97</v>
      </c>
      <c r="BC25" s="32"/>
      <c r="BD25" s="32"/>
      <c r="BE25" s="32"/>
    </row>
    <row r="26" spans="1:57" ht="12.75">
      <c r="A26" s="24">
        <v>19</v>
      </c>
      <c r="B26" s="17" t="s">
        <v>1</v>
      </c>
      <c r="C26" s="25" t="s">
        <v>186</v>
      </c>
      <c r="D26" s="19">
        <v>2398102.3</v>
      </c>
      <c r="E26" s="19">
        <v>2370008.02</v>
      </c>
      <c r="F26" s="19">
        <v>32552.71</v>
      </c>
      <c r="G26" s="19">
        <v>778.44</v>
      </c>
      <c r="H26" s="19">
        <v>12143.38</v>
      </c>
      <c r="I26" s="19">
        <v>271036.07</v>
      </c>
      <c r="J26" s="19">
        <v>580317.85</v>
      </c>
      <c r="K26" s="20">
        <f t="shared" si="6"/>
        <v>5664938.7700000005</v>
      </c>
      <c r="L26" s="19">
        <v>43171278.12</v>
      </c>
      <c r="M26" s="19">
        <v>345782.49</v>
      </c>
      <c r="N26" s="19">
        <v>309197.12</v>
      </c>
      <c r="O26" s="21">
        <f t="shared" si="7"/>
        <v>43826257.73</v>
      </c>
      <c r="P26" s="19">
        <v>2141550.31</v>
      </c>
      <c r="Q26" s="19">
        <v>0</v>
      </c>
      <c r="R26" s="19">
        <v>0</v>
      </c>
      <c r="S26" s="22">
        <f t="shared" si="0"/>
        <v>45967808.04</v>
      </c>
      <c r="T26" s="23">
        <f t="shared" si="1"/>
        <v>51632746.81</v>
      </c>
      <c r="U26" s="19">
        <v>1182814.74</v>
      </c>
      <c r="V26" s="19">
        <v>1164688.5</v>
      </c>
      <c r="W26" s="19">
        <v>15219.12</v>
      </c>
      <c r="X26" s="19">
        <v>298.92</v>
      </c>
      <c r="Y26" s="19">
        <v>5588.28</v>
      </c>
      <c r="Z26" s="19">
        <v>158423.4</v>
      </c>
      <c r="AA26" s="19">
        <v>285089.82</v>
      </c>
      <c r="AB26" s="20">
        <f t="shared" si="2"/>
        <v>2812122.78</v>
      </c>
      <c r="AC26" s="19">
        <v>21551924.7</v>
      </c>
      <c r="AD26" s="19">
        <v>172621.2</v>
      </c>
      <c r="AE26" s="19">
        <v>154352.58</v>
      </c>
      <c r="AF26" s="21">
        <f t="shared" si="8"/>
        <v>21878898.48</v>
      </c>
      <c r="AG26" s="19">
        <v>1069102.74</v>
      </c>
      <c r="AH26" s="19">
        <v>0</v>
      </c>
      <c r="AI26" s="19">
        <v>0</v>
      </c>
      <c r="AJ26" s="22">
        <f t="shared" si="3"/>
        <v>22948001.22</v>
      </c>
      <c r="AK26" s="23">
        <f t="shared" si="4"/>
        <v>25760124</v>
      </c>
      <c r="AL26" s="19">
        <v>202547.93</v>
      </c>
      <c r="AM26" s="19">
        <v>200886.59</v>
      </c>
      <c r="AN26" s="19">
        <v>2888.93</v>
      </c>
      <c r="AO26" s="19">
        <v>79.92</v>
      </c>
      <c r="AP26" s="19">
        <v>1092.52</v>
      </c>
      <c r="AQ26" s="19">
        <v>18768.78</v>
      </c>
      <c r="AR26" s="19">
        <v>49204.67</v>
      </c>
      <c r="AS26" s="20">
        <f t="shared" si="9"/>
        <v>475469.34</v>
      </c>
      <c r="AT26" s="19">
        <v>3603225.57</v>
      </c>
      <c r="AU26" s="19">
        <v>28860.22</v>
      </c>
      <c r="AV26" s="19">
        <v>25807.42</v>
      </c>
      <c r="AW26" s="21">
        <f t="shared" si="10"/>
        <v>3657893.21</v>
      </c>
      <c r="AX26" s="44">
        <v>178741.26</v>
      </c>
      <c r="AY26" s="44">
        <v>0</v>
      </c>
      <c r="AZ26" s="44">
        <v>0</v>
      </c>
      <c r="BA26" s="22">
        <f t="shared" si="5"/>
        <v>3836634.4699999997</v>
      </c>
      <c r="BB26" s="23">
        <v>4312103.81</v>
      </c>
      <c r="BC26" s="32"/>
      <c r="BD26" s="32"/>
      <c r="BE26" s="32"/>
    </row>
    <row r="27" spans="1:57" ht="12.75">
      <c r="A27" s="24">
        <v>20</v>
      </c>
      <c r="B27" s="17" t="s">
        <v>1</v>
      </c>
      <c r="C27" s="26" t="s">
        <v>187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f t="shared" si="6"/>
        <v>0</v>
      </c>
      <c r="L27" s="19">
        <v>0</v>
      </c>
      <c r="M27" s="19">
        <v>0</v>
      </c>
      <c r="N27" s="19">
        <v>0</v>
      </c>
      <c r="O27" s="21">
        <f t="shared" si="7"/>
        <v>0</v>
      </c>
      <c r="P27" s="19">
        <v>0</v>
      </c>
      <c r="Q27" s="19">
        <v>0</v>
      </c>
      <c r="R27" s="19">
        <v>85838.52</v>
      </c>
      <c r="S27" s="22">
        <f t="shared" si="0"/>
        <v>85838.52</v>
      </c>
      <c r="T27" s="23">
        <f t="shared" si="1"/>
        <v>85838.52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20">
        <f t="shared" si="2"/>
        <v>0</v>
      </c>
      <c r="AC27" s="19">
        <v>0</v>
      </c>
      <c r="AD27" s="19">
        <v>0</v>
      </c>
      <c r="AE27" s="19">
        <v>0</v>
      </c>
      <c r="AF27" s="21">
        <f t="shared" si="8"/>
        <v>0</v>
      </c>
      <c r="AG27" s="19">
        <v>0</v>
      </c>
      <c r="AH27" s="19">
        <v>0</v>
      </c>
      <c r="AI27" s="19">
        <v>42852.24</v>
      </c>
      <c r="AJ27" s="22">
        <f t="shared" si="3"/>
        <v>42852.24</v>
      </c>
      <c r="AK27" s="23">
        <f t="shared" si="4"/>
        <v>42852.24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20">
        <f t="shared" si="9"/>
        <v>0</v>
      </c>
      <c r="AT27" s="19">
        <v>0</v>
      </c>
      <c r="AU27" s="19">
        <v>0</v>
      </c>
      <c r="AV27" s="19">
        <v>0</v>
      </c>
      <c r="AW27" s="21">
        <f t="shared" si="10"/>
        <v>0</v>
      </c>
      <c r="AX27" s="44">
        <v>0</v>
      </c>
      <c r="AY27" s="44">
        <v>0</v>
      </c>
      <c r="AZ27" s="44">
        <v>7164.38</v>
      </c>
      <c r="BA27" s="22">
        <f t="shared" si="5"/>
        <v>7164.38</v>
      </c>
      <c r="BB27" s="23">
        <v>7164.38</v>
      </c>
      <c r="BC27" s="32"/>
      <c r="BD27" s="32"/>
      <c r="BE27" s="32"/>
    </row>
    <row r="28" spans="1:57" ht="12.75">
      <c r="A28" s="24">
        <v>21</v>
      </c>
      <c r="B28" s="17" t="s">
        <v>1</v>
      </c>
      <c r="C28" s="25" t="s">
        <v>188</v>
      </c>
      <c r="D28" s="19">
        <v>3108062.17</v>
      </c>
      <c r="E28" s="19">
        <v>4740482.35</v>
      </c>
      <c r="F28" s="19">
        <v>71995.57</v>
      </c>
      <c r="G28" s="19">
        <v>1656.54</v>
      </c>
      <c r="H28" s="19">
        <v>25739.9</v>
      </c>
      <c r="I28" s="19">
        <v>577850.12</v>
      </c>
      <c r="J28" s="19">
        <v>1010228.08</v>
      </c>
      <c r="K28" s="20">
        <f t="shared" si="6"/>
        <v>9536014.73</v>
      </c>
      <c r="L28" s="19">
        <v>73314686.02</v>
      </c>
      <c r="M28" s="19">
        <v>541320.29</v>
      </c>
      <c r="N28" s="19">
        <v>586923.57</v>
      </c>
      <c r="O28" s="21">
        <f t="shared" si="7"/>
        <v>74442929.88</v>
      </c>
      <c r="P28" s="19">
        <v>0</v>
      </c>
      <c r="Q28" s="19">
        <v>0</v>
      </c>
      <c r="R28" s="19">
        <v>0</v>
      </c>
      <c r="S28" s="22">
        <f t="shared" si="0"/>
        <v>74442929.88</v>
      </c>
      <c r="T28" s="23">
        <f t="shared" si="1"/>
        <v>83978944.61</v>
      </c>
      <c r="U28" s="19">
        <v>1525676.88</v>
      </c>
      <c r="V28" s="19">
        <v>2302749.72</v>
      </c>
      <c r="W28" s="19">
        <v>32616.78</v>
      </c>
      <c r="X28" s="19">
        <v>619.38</v>
      </c>
      <c r="Y28" s="19">
        <v>11790.72</v>
      </c>
      <c r="Z28" s="19">
        <v>348146.16</v>
      </c>
      <c r="AA28" s="19">
        <v>468949.56</v>
      </c>
      <c r="AB28" s="20">
        <f t="shared" si="2"/>
        <v>4690549.199999999</v>
      </c>
      <c r="AC28" s="19">
        <v>36600088.26</v>
      </c>
      <c r="AD28" s="19">
        <v>270237.42</v>
      </c>
      <c r="AE28" s="19">
        <v>292994.82</v>
      </c>
      <c r="AF28" s="21">
        <f t="shared" si="8"/>
        <v>37163320.5</v>
      </c>
      <c r="AG28" s="19">
        <v>0</v>
      </c>
      <c r="AH28" s="19">
        <v>0</v>
      </c>
      <c r="AI28" s="19">
        <v>0</v>
      </c>
      <c r="AJ28" s="22">
        <f t="shared" si="3"/>
        <v>37163320.5</v>
      </c>
      <c r="AK28" s="23">
        <f t="shared" si="4"/>
        <v>41853869.7</v>
      </c>
      <c r="AL28" s="19">
        <v>263730.88</v>
      </c>
      <c r="AM28" s="19">
        <v>406288.77</v>
      </c>
      <c r="AN28" s="19">
        <v>6563.13</v>
      </c>
      <c r="AO28" s="19">
        <v>172.86</v>
      </c>
      <c r="AP28" s="19">
        <v>2324.86</v>
      </c>
      <c r="AQ28" s="19">
        <v>38283.99</v>
      </c>
      <c r="AR28" s="19">
        <v>90213.09</v>
      </c>
      <c r="AS28" s="20">
        <f t="shared" si="9"/>
        <v>807577.58</v>
      </c>
      <c r="AT28" s="19">
        <v>6119099.63</v>
      </c>
      <c r="AU28" s="19">
        <v>45180.48</v>
      </c>
      <c r="AV28" s="19">
        <v>48988.13</v>
      </c>
      <c r="AW28" s="21">
        <f t="shared" si="10"/>
        <v>6213268.24</v>
      </c>
      <c r="AX28" s="44">
        <v>0</v>
      </c>
      <c r="AY28" s="44">
        <v>0</v>
      </c>
      <c r="AZ28" s="44">
        <v>0</v>
      </c>
      <c r="BA28" s="22">
        <f t="shared" si="5"/>
        <v>6213268.24</v>
      </c>
      <c r="BB28" s="23">
        <v>7020845.82</v>
      </c>
      <c r="BC28" s="32"/>
      <c r="BD28" s="32"/>
      <c r="BE28" s="32"/>
    </row>
    <row r="29" spans="1:57" ht="12.75">
      <c r="A29" s="24">
        <v>22</v>
      </c>
      <c r="B29" s="17" t="s">
        <v>1</v>
      </c>
      <c r="C29" s="25" t="s">
        <v>189</v>
      </c>
      <c r="D29" s="19">
        <v>2110573.64</v>
      </c>
      <c r="E29" s="19">
        <v>2427997.29</v>
      </c>
      <c r="F29" s="19">
        <v>33756.74</v>
      </c>
      <c r="G29" s="19">
        <v>811.04</v>
      </c>
      <c r="H29" s="19">
        <v>11388.46</v>
      </c>
      <c r="I29" s="19">
        <v>313208.77</v>
      </c>
      <c r="J29" s="19">
        <v>793259.62</v>
      </c>
      <c r="K29" s="20">
        <f t="shared" si="6"/>
        <v>5690995.56</v>
      </c>
      <c r="L29" s="19">
        <v>51420626.84</v>
      </c>
      <c r="M29" s="19">
        <v>800640.88</v>
      </c>
      <c r="N29" s="19">
        <v>1044801.04</v>
      </c>
      <c r="O29" s="21">
        <f t="shared" si="7"/>
        <v>53266068.760000005</v>
      </c>
      <c r="P29" s="19">
        <v>0</v>
      </c>
      <c r="Q29" s="19">
        <v>0</v>
      </c>
      <c r="R29" s="19">
        <v>0</v>
      </c>
      <c r="S29" s="22">
        <f t="shared" si="0"/>
        <v>53266068.760000005</v>
      </c>
      <c r="T29" s="23">
        <f t="shared" si="1"/>
        <v>58957064.32000001</v>
      </c>
      <c r="U29" s="19">
        <v>1049983.02</v>
      </c>
      <c r="V29" s="19">
        <v>1145585.04</v>
      </c>
      <c r="W29" s="19">
        <v>15655.08</v>
      </c>
      <c r="X29" s="19">
        <v>309</v>
      </c>
      <c r="Y29" s="19">
        <v>5261.46</v>
      </c>
      <c r="Z29" s="19">
        <v>186210.96</v>
      </c>
      <c r="AA29" s="19">
        <v>377385.18</v>
      </c>
      <c r="AB29" s="20">
        <f t="shared" si="2"/>
        <v>2780389.74</v>
      </c>
      <c r="AC29" s="19">
        <v>25670156.76</v>
      </c>
      <c r="AD29" s="19">
        <v>399695.16</v>
      </c>
      <c r="AE29" s="19">
        <v>521569.26</v>
      </c>
      <c r="AF29" s="21">
        <f t="shared" si="8"/>
        <v>26591421.18</v>
      </c>
      <c r="AG29" s="19">
        <v>0</v>
      </c>
      <c r="AH29" s="19">
        <v>0</v>
      </c>
      <c r="AI29" s="19">
        <v>0</v>
      </c>
      <c r="AJ29" s="22">
        <f t="shared" si="3"/>
        <v>26591421.18</v>
      </c>
      <c r="AK29" s="23">
        <f t="shared" si="4"/>
        <v>29371810.92</v>
      </c>
      <c r="AL29" s="19">
        <v>176765.1</v>
      </c>
      <c r="AM29" s="19">
        <v>213735.38</v>
      </c>
      <c r="AN29" s="19">
        <v>3016.94</v>
      </c>
      <c r="AO29" s="19">
        <v>83.67</v>
      </c>
      <c r="AP29" s="19">
        <v>1021.17</v>
      </c>
      <c r="AQ29" s="19">
        <v>21166.3</v>
      </c>
      <c r="AR29" s="19">
        <v>69312.41</v>
      </c>
      <c r="AS29" s="20">
        <f t="shared" si="9"/>
        <v>485100.97</v>
      </c>
      <c r="AT29" s="19">
        <v>4291745.01</v>
      </c>
      <c r="AU29" s="19">
        <v>66824.29</v>
      </c>
      <c r="AV29" s="19">
        <v>87205.3</v>
      </c>
      <c r="AW29" s="21">
        <f t="shared" si="10"/>
        <v>4445774.6</v>
      </c>
      <c r="AX29" s="44">
        <v>0</v>
      </c>
      <c r="AY29" s="44">
        <v>0</v>
      </c>
      <c r="AZ29" s="44">
        <v>0</v>
      </c>
      <c r="BA29" s="22">
        <f t="shared" si="5"/>
        <v>4445774.6</v>
      </c>
      <c r="BB29" s="23">
        <v>4930875.57</v>
      </c>
      <c r="BC29" s="32"/>
      <c r="BD29" s="32"/>
      <c r="BE29" s="32"/>
    </row>
    <row r="30" spans="1:57" ht="12.75">
      <c r="A30" s="24">
        <v>23</v>
      </c>
      <c r="B30" s="17" t="s">
        <v>1</v>
      </c>
      <c r="C30" s="25" t="s">
        <v>190</v>
      </c>
      <c r="D30" s="19">
        <v>3504846.98</v>
      </c>
      <c r="E30" s="19">
        <v>5914244.3</v>
      </c>
      <c r="F30" s="19">
        <v>89821.96</v>
      </c>
      <c r="G30" s="19">
        <v>2066.7</v>
      </c>
      <c r="H30" s="19">
        <v>32113.19</v>
      </c>
      <c r="I30" s="19">
        <v>742370.98</v>
      </c>
      <c r="J30" s="19">
        <v>1120465.41</v>
      </c>
      <c r="K30" s="20">
        <f t="shared" si="6"/>
        <v>11405929.52</v>
      </c>
      <c r="L30" s="19">
        <v>96379173.94</v>
      </c>
      <c r="M30" s="19">
        <v>2007904.37</v>
      </c>
      <c r="N30" s="19">
        <v>105540.24</v>
      </c>
      <c r="O30" s="21">
        <f t="shared" si="7"/>
        <v>98492618.55</v>
      </c>
      <c r="P30" s="19">
        <v>0</v>
      </c>
      <c r="Q30" s="19">
        <v>0</v>
      </c>
      <c r="R30" s="19">
        <v>0</v>
      </c>
      <c r="S30" s="22">
        <f t="shared" si="0"/>
        <v>98492618.55</v>
      </c>
      <c r="T30" s="23">
        <f t="shared" si="1"/>
        <v>109898548.07</v>
      </c>
      <c r="U30" s="19">
        <v>1710762.72</v>
      </c>
      <c r="V30" s="19">
        <v>2896808.76</v>
      </c>
      <c r="W30" s="19">
        <v>41031.24</v>
      </c>
      <c r="X30" s="19">
        <v>779.16</v>
      </c>
      <c r="Y30" s="19">
        <v>14832.42</v>
      </c>
      <c r="Z30" s="19">
        <v>429380.04</v>
      </c>
      <c r="AA30" s="19">
        <v>528073.5</v>
      </c>
      <c r="AB30" s="20">
        <f t="shared" si="2"/>
        <v>5621667.84</v>
      </c>
      <c r="AC30" s="19">
        <v>48114320.160000004</v>
      </c>
      <c r="AD30" s="19">
        <v>1002384.12</v>
      </c>
      <c r="AE30" s="19">
        <v>52686.18</v>
      </c>
      <c r="AF30" s="21">
        <f t="shared" si="8"/>
        <v>49169390.46</v>
      </c>
      <c r="AG30" s="19">
        <v>0</v>
      </c>
      <c r="AH30" s="19">
        <v>0</v>
      </c>
      <c r="AI30" s="19">
        <v>0</v>
      </c>
      <c r="AJ30" s="22">
        <f t="shared" si="3"/>
        <v>49169390.46</v>
      </c>
      <c r="AK30" s="23">
        <f t="shared" si="4"/>
        <v>54791058.3</v>
      </c>
      <c r="AL30" s="19">
        <v>299014.04</v>
      </c>
      <c r="AM30" s="19">
        <v>502905.92</v>
      </c>
      <c r="AN30" s="19">
        <v>8131.79</v>
      </c>
      <c r="AO30" s="19">
        <v>214.59</v>
      </c>
      <c r="AP30" s="19">
        <v>2880.13</v>
      </c>
      <c r="AQ30" s="19">
        <v>52165.16</v>
      </c>
      <c r="AR30" s="19">
        <v>98731.99</v>
      </c>
      <c r="AS30" s="20">
        <f t="shared" si="9"/>
        <v>964043.62</v>
      </c>
      <c r="AT30" s="19">
        <v>8044142.3</v>
      </c>
      <c r="AU30" s="19">
        <v>167586.71</v>
      </c>
      <c r="AV30" s="19">
        <v>8809.01</v>
      </c>
      <c r="AW30" s="21">
        <f t="shared" si="10"/>
        <v>8220538.02</v>
      </c>
      <c r="AX30" s="44">
        <v>0</v>
      </c>
      <c r="AY30" s="44">
        <v>0</v>
      </c>
      <c r="AZ30" s="44">
        <v>0</v>
      </c>
      <c r="BA30" s="22">
        <f t="shared" si="5"/>
        <v>8220538.02</v>
      </c>
      <c r="BB30" s="23">
        <v>9184581.64</v>
      </c>
      <c r="BC30" s="32"/>
      <c r="BD30" s="32"/>
      <c r="BE30" s="32"/>
    </row>
    <row r="31" spans="1:57" ht="12.75">
      <c r="A31" s="24">
        <v>24</v>
      </c>
      <c r="B31" s="17" t="s">
        <v>1</v>
      </c>
      <c r="C31" s="25" t="s">
        <v>191</v>
      </c>
      <c r="D31" s="19">
        <v>4361313.05</v>
      </c>
      <c r="E31" s="19">
        <v>5035890.72</v>
      </c>
      <c r="F31" s="19">
        <v>73550.53</v>
      </c>
      <c r="G31" s="19">
        <v>1957.68</v>
      </c>
      <c r="H31" s="19">
        <v>25536.71</v>
      </c>
      <c r="I31" s="19">
        <v>543384.05</v>
      </c>
      <c r="J31" s="19">
        <v>1103801.03</v>
      </c>
      <c r="K31" s="20">
        <f t="shared" si="6"/>
        <v>11145433.77</v>
      </c>
      <c r="L31" s="19">
        <v>84309222.63</v>
      </c>
      <c r="M31" s="19">
        <v>3033005.46</v>
      </c>
      <c r="N31" s="19">
        <v>153731.58</v>
      </c>
      <c r="O31" s="21">
        <f t="shared" si="7"/>
        <v>87495959.67</v>
      </c>
      <c r="P31" s="32">
        <v>0</v>
      </c>
      <c r="Q31" s="19">
        <v>27604213.55</v>
      </c>
      <c r="R31" s="19">
        <v>0</v>
      </c>
      <c r="S31" s="22">
        <f t="shared" si="0"/>
        <v>115100173.22</v>
      </c>
      <c r="T31" s="23">
        <f t="shared" si="1"/>
        <v>126245606.99</v>
      </c>
      <c r="U31" s="19">
        <v>2192455.5</v>
      </c>
      <c r="V31" s="19">
        <v>2426354.7</v>
      </c>
      <c r="W31" s="19">
        <v>32745.66</v>
      </c>
      <c r="X31" s="19">
        <v>748.62</v>
      </c>
      <c r="Y31" s="19">
        <v>11282.64</v>
      </c>
      <c r="Z31" s="19">
        <v>325135.86</v>
      </c>
      <c r="AA31" s="19">
        <v>520395.96</v>
      </c>
      <c r="AB31" s="20">
        <f t="shared" si="2"/>
        <v>5509118.94</v>
      </c>
      <c r="AC31" s="19">
        <v>42088770.48</v>
      </c>
      <c r="AD31" s="19">
        <v>1514134.14</v>
      </c>
      <c r="AE31" s="19">
        <v>76743.48</v>
      </c>
      <c r="AF31" s="21">
        <f t="shared" si="8"/>
        <v>43679648.099999994</v>
      </c>
      <c r="AG31" s="19">
        <v>0</v>
      </c>
      <c r="AH31" s="19">
        <v>13780549.38</v>
      </c>
      <c r="AI31" s="19">
        <v>0</v>
      </c>
      <c r="AJ31" s="22">
        <f t="shared" si="3"/>
        <v>57460197.48</v>
      </c>
      <c r="AK31" s="23">
        <f t="shared" si="4"/>
        <v>62969316.419999994</v>
      </c>
      <c r="AL31" s="19">
        <v>361476.26</v>
      </c>
      <c r="AM31" s="19">
        <v>434922.67</v>
      </c>
      <c r="AN31" s="19">
        <v>6800.81</v>
      </c>
      <c r="AO31" s="19">
        <v>201.51</v>
      </c>
      <c r="AP31" s="19">
        <v>2375.68</v>
      </c>
      <c r="AQ31" s="19">
        <v>36374.7</v>
      </c>
      <c r="AR31" s="19">
        <v>97234.18</v>
      </c>
      <c r="AS31" s="20">
        <f t="shared" si="9"/>
        <v>939385.81</v>
      </c>
      <c r="AT31" s="19">
        <v>7036742.03</v>
      </c>
      <c r="AU31" s="19">
        <v>253145.22</v>
      </c>
      <c r="AV31" s="19">
        <v>12831.35</v>
      </c>
      <c r="AW31" s="21">
        <f t="shared" si="10"/>
        <v>7302718.6</v>
      </c>
      <c r="AX31" s="44">
        <v>0</v>
      </c>
      <c r="AY31" s="44">
        <v>2303944.03</v>
      </c>
      <c r="AZ31" s="44">
        <v>0</v>
      </c>
      <c r="BA31" s="22">
        <f t="shared" si="5"/>
        <v>9606662.629999999</v>
      </c>
      <c r="BB31" s="23">
        <v>10546048.44</v>
      </c>
      <c r="BC31" s="32"/>
      <c r="BD31" s="32"/>
      <c r="BE31" s="32"/>
    </row>
    <row r="32" spans="1:57" ht="12.75">
      <c r="A32" s="24">
        <v>25</v>
      </c>
      <c r="B32" s="17" t="s">
        <v>1</v>
      </c>
      <c r="C32" s="25" t="s">
        <v>192</v>
      </c>
      <c r="D32" s="19">
        <v>4119046.39</v>
      </c>
      <c r="E32" s="19">
        <v>4971136.12</v>
      </c>
      <c r="F32" s="19">
        <v>62570.47</v>
      </c>
      <c r="G32" s="19">
        <v>1827.69</v>
      </c>
      <c r="H32" s="19">
        <v>20580.99</v>
      </c>
      <c r="I32" s="19">
        <v>645153.51</v>
      </c>
      <c r="J32" s="19">
        <v>1067925.68</v>
      </c>
      <c r="K32" s="20">
        <f t="shared" si="6"/>
        <v>10888240.85</v>
      </c>
      <c r="L32" s="19">
        <v>63587420.38</v>
      </c>
      <c r="M32" s="19">
        <v>1396070.57</v>
      </c>
      <c r="N32" s="19">
        <v>74045.94</v>
      </c>
      <c r="O32" s="21">
        <f t="shared" si="7"/>
        <v>65057536.89</v>
      </c>
      <c r="P32" s="19">
        <v>17543963.75</v>
      </c>
      <c r="Q32" s="19">
        <v>0</v>
      </c>
      <c r="R32" s="19">
        <v>0</v>
      </c>
      <c r="S32" s="22">
        <f t="shared" si="0"/>
        <v>82601500.64</v>
      </c>
      <c r="T32" s="23">
        <f t="shared" si="1"/>
        <v>93489741.49</v>
      </c>
      <c r="U32" s="19">
        <v>2018997.48</v>
      </c>
      <c r="V32" s="19">
        <v>2334679.38</v>
      </c>
      <c r="W32" s="19">
        <v>32797.56</v>
      </c>
      <c r="X32" s="19">
        <v>762.78</v>
      </c>
      <c r="Y32" s="19">
        <v>11169.9</v>
      </c>
      <c r="Z32" s="19">
        <v>379681.86</v>
      </c>
      <c r="AA32" s="19">
        <v>502115.1</v>
      </c>
      <c r="AB32" s="20">
        <f t="shared" si="2"/>
        <v>5280204.06</v>
      </c>
      <c r="AC32" s="19">
        <v>31744051.92</v>
      </c>
      <c r="AD32" s="19">
        <v>696945.06</v>
      </c>
      <c r="AE32" s="19">
        <v>36964.08</v>
      </c>
      <c r="AF32" s="21">
        <f t="shared" si="8"/>
        <v>32477961.060000002</v>
      </c>
      <c r="AG32" s="19">
        <v>8758281</v>
      </c>
      <c r="AH32" s="19">
        <v>0</v>
      </c>
      <c r="AI32" s="19">
        <v>0</v>
      </c>
      <c r="AJ32" s="22">
        <f t="shared" si="3"/>
        <v>41236242.06</v>
      </c>
      <c r="AK32" s="23">
        <f t="shared" si="4"/>
        <v>46516446.120000005</v>
      </c>
      <c r="AL32" s="19">
        <v>350008.15</v>
      </c>
      <c r="AM32" s="19">
        <v>439409.46</v>
      </c>
      <c r="AN32" s="19">
        <v>4962.15</v>
      </c>
      <c r="AO32" s="19">
        <v>177.49</v>
      </c>
      <c r="AP32" s="19">
        <v>1568.52</v>
      </c>
      <c r="AQ32" s="19">
        <v>44245.28</v>
      </c>
      <c r="AR32" s="19">
        <v>94301.76</v>
      </c>
      <c r="AS32" s="20">
        <f t="shared" si="9"/>
        <v>934672.8100000002</v>
      </c>
      <c r="AT32" s="19">
        <v>5307228.08</v>
      </c>
      <c r="AU32" s="19">
        <v>116520.92</v>
      </c>
      <c r="AV32" s="19">
        <v>6180.31</v>
      </c>
      <c r="AW32" s="21">
        <f t="shared" si="10"/>
        <v>5429929.31</v>
      </c>
      <c r="AX32" s="44">
        <v>1464280.46</v>
      </c>
      <c r="AY32" s="44">
        <v>0</v>
      </c>
      <c r="AZ32" s="44">
        <v>0</v>
      </c>
      <c r="BA32" s="22">
        <f t="shared" si="5"/>
        <v>6894209.77</v>
      </c>
      <c r="BB32" s="23">
        <v>7828882.58</v>
      </c>
      <c r="BC32" s="32"/>
      <c r="BD32" s="32"/>
      <c r="BE32" s="32"/>
    </row>
    <row r="33" spans="1:57" ht="12.75">
      <c r="A33" s="24">
        <v>27</v>
      </c>
      <c r="B33" s="17" t="s">
        <v>1</v>
      </c>
      <c r="C33" s="25" t="s">
        <v>193</v>
      </c>
      <c r="D33" s="19">
        <v>2705520.15</v>
      </c>
      <c r="E33" s="19">
        <v>3406298.22</v>
      </c>
      <c r="F33" s="19">
        <v>47113.94</v>
      </c>
      <c r="G33" s="19">
        <v>1432.81</v>
      </c>
      <c r="H33" s="19">
        <v>15241.1</v>
      </c>
      <c r="I33" s="19">
        <v>346501.6</v>
      </c>
      <c r="J33" s="19">
        <v>832068.3</v>
      </c>
      <c r="K33" s="20">
        <f t="shared" si="6"/>
        <v>7354176.119999999</v>
      </c>
      <c r="L33" s="19">
        <v>63196825.88</v>
      </c>
      <c r="M33" s="19">
        <v>1543045.82</v>
      </c>
      <c r="N33" s="19">
        <v>81611</v>
      </c>
      <c r="O33" s="21">
        <f t="shared" si="7"/>
        <v>64821482.7</v>
      </c>
      <c r="P33" s="32">
        <v>0</v>
      </c>
      <c r="Q33" s="19">
        <v>7555205.11</v>
      </c>
      <c r="R33" s="19">
        <v>0</v>
      </c>
      <c r="S33" s="22">
        <f t="shared" si="0"/>
        <v>72376687.81</v>
      </c>
      <c r="T33" s="23">
        <f t="shared" si="1"/>
        <v>79730863.93</v>
      </c>
      <c r="U33" s="19">
        <v>1260976.38</v>
      </c>
      <c r="V33" s="19">
        <v>1634985.06</v>
      </c>
      <c r="W33" s="19">
        <v>21948.06</v>
      </c>
      <c r="X33" s="19">
        <v>564.66</v>
      </c>
      <c r="Y33" s="19">
        <v>7166.82</v>
      </c>
      <c r="Z33" s="19">
        <v>203546.58</v>
      </c>
      <c r="AA33" s="19">
        <v>419308.38</v>
      </c>
      <c r="AB33" s="20">
        <f t="shared" si="2"/>
        <v>3548495.94</v>
      </c>
      <c r="AC33" s="19">
        <v>31549059.720000003</v>
      </c>
      <c r="AD33" s="19">
        <v>770317.86</v>
      </c>
      <c r="AE33" s="19">
        <v>40740.6</v>
      </c>
      <c r="AF33" s="21">
        <f t="shared" si="8"/>
        <v>32360118.180000003</v>
      </c>
      <c r="AG33" s="19">
        <v>0</v>
      </c>
      <c r="AH33" s="19">
        <v>3771702.3600000003</v>
      </c>
      <c r="AI33" s="19">
        <v>0</v>
      </c>
      <c r="AJ33" s="22">
        <f t="shared" si="3"/>
        <v>36131820.54000001</v>
      </c>
      <c r="AK33" s="23">
        <f t="shared" si="4"/>
        <v>39680316.480000004</v>
      </c>
      <c r="AL33" s="19">
        <v>240757.3</v>
      </c>
      <c r="AM33" s="19">
        <v>295218.86</v>
      </c>
      <c r="AN33" s="19">
        <v>4194.31</v>
      </c>
      <c r="AO33" s="19">
        <v>144.69</v>
      </c>
      <c r="AP33" s="19">
        <v>1345.71</v>
      </c>
      <c r="AQ33" s="19">
        <v>23825.84</v>
      </c>
      <c r="AR33" s="19">
        <v>68793.32</v>
      </c>
      <c r="AS33" s="20">
        <f t="shared" si="9"/>
        <v>634280.0299999998</v>
      </c>
      <c r="AT33" s="19">
        <v>5274627.69</v>
      </c>
      <c r="AU33" s="19">
        <v>128787.99</v>
      </c>
      <c r="AV33" s="19">
        <v>6811.73</v>
      </c>
      <c r="AW33" s="21">
        <f t="shared" si="10"/>
        <v>5410227.410000001</v>
      </c>
      <c r="AX33" s="44">
        <v>0</v>
      </c>
      <c r="AY33" s="44">
        <v>630583.79</v>
      </c>
      <c r="AZ33" s="44">
        <v>0</v>
      </c>
      <c r="BA33" s="22">
        <f t="shared" si="5"/>
        <v>6040811.200000001</v>
      </c>
      <c r="BB33" s="23">
        <v>6675091.23</v>
      </c>
      <c r="BC33" s="32"/>
      <c r="BD33" s="32"/>
      <c r="BE33" s="32"/>
    </row>
    <row r="34" spans="1:57" ht="12.75">
      <c r="A34" s="24">
        <v>29</v>
      </c>
      <c r="B34" s="17" t="s">
        <v>1</v>
      </c>
      <c r="C34" s="25" t="s">
        <v>194</v>
      </c>
      <c r="D34" s="19">
        <v>10819267.12</v>
      </c>
      <c r="E34" s="19">
        <v>14864737.93</v>
      </c>
      <c r="F34" s="19">
        <v>225756.63</v>
      </c>
      <c r="G34" s="19">
        <v>5194.41</v>
      </c>
      <c r="H34" s="19">
        <v>80712.63</v>
      </c>
      <c r="I34" s="19">
        <v>1577031.85</v>
      </c>
      <c r="J34" s="19">
        <v>2306095.15</v>
      </c>
      <c r="K34" s="20">
        <f t="shared" si="6"/>
        <v>29878795.719999995</v>
      </c>
      <c r="L34" s="19">
        <v>142436972.18</v>
      </c>
      <c r="M34" s="19">
        <v>3341852.95</v>
      </c>
      <c r="N34" s="19">
        <v>1883476.62</v>
      </c>
      <c r="O34" s="21">
        <f t="shared" si="7"/>
        <v>147662301.75</v>
      </c>
      <c r="P34" s="19">
        <v>0</v>
      </c>
      <c r="Q34" s="19">
        <v>0</v>
      </c>
      <c r="R34" s="19">
        <v>0</v>
      </c>
      <c r="S34" s="22">
        <f t="shared" si="0"/>
        <v>147662301.75</v>
      </c>
      <c r="T34" s="23">
        <f t="shared" si="1"/>
        <v>177541097.47</v>
      </c>
      <c r="U34" s="19">
        <v>5163557.58</v>
      </c>
      <c r="V34" s="19">
        <v>7213450.98</v>
      </c>
      <c r="W34" s="19">
        <v>102173.34</v>
      </c>
      <c r="X34" s="19">
        <v>1940.22</v>
      </c>
      <c r="Y34" s="19">
        <v>36934.8</v>
      </c>
      <c r="Z34" s="19">
        <v>906811.14</v>
      </c>
      <c r="AA34" s="19">
        <v>1088917.62</v>
      </c>
      <c r="AB34" s="20">
        <f t="shared" si="2"/>
        <v>14513785.680000003</v>
      </c>
      <c r="AC34" s="19">
        <v>71107250.64</v>
      </c>
      <c r="AD34" s="19">
        <v>1668316.68</v>
      </c>
      <c r="AE34" s="19">
        <v>940239.78</v>
      </c>
      <c r="AF34" s="21">
        <f t="shared" si="8"/>
        <v>73715807.1</v>
      </c>
      <c r="AG34" s="19">
        <v>0</v>
      </c>
      <c r="AH34" s="19">
        <v>0</v>
      </c>
      <c r="AI34" s="19">
        <v>0</v>
      </c>
      <c r="AJ34" s="22">
        <f t="shared" si="3"/>
        <v>73715807.1</v>
      </c>
      <c r="AK34" s="23">
        <f t="shared" si="4"/>
        <v>88229592.78</v>
      </c>
      <c r="AL34" s="19">
        <v>942618.26</v>
      </c>
      <c r="AM34" s="19">
        <v>1275214.49</v>
      </c>
      <c r="AN34" s="19">
        <v>20597.22</v>
      </c>
      <c r="AO34" s="19">
        <v>542.37</v>
      </c>
      <c r="AP34" s="19">
        <v>7296.31</v>
      </c>
      <c r="AQ34" s="19">
        <v>111703.45</v>
      </c>
      <c r="AR34" s="19">
        <v>202862.92</v>
      </c>
      <c r="AS34" s="20">
        <f t="shared" si="9"/>
        <v>2560835.0200000005</v>
      </c>
      <c r="AT34" s="19">
        <v>11888286.92</v>
      </c>
      <c r="AU34" s="19">
        <v>278922.71</v>
      </c>
      <c r="AV34" s="19">
        <v>157206.14</v>
      </c>
      <c r="AW34" s="21">
        <f t="shared" si="10"/>
        <v>12324415.770000001</v>
      </c>
      <c r="AX34" s="44">
        <v>0</v>
      </c>
      <c r="AY34" s="44">
        <v>0</v>
      </c>
      <c r="AZ34" s="44">
        <v>0</v>
      </c>
      <c r="BA34" s="22">
        <f t="shared" si="5"/>
        <v>12324415.770000001</v>
      </c>
      <c r="BB34" s="23">
        <v>14885250.79</v>
      </c>
      <c r="BC34" s="32"/>
      <c r="BD34" s="32"/>
      <c r="BE34" s="32"/>
    </row>
    <row r="35" spans="1:57" ht="12.75">
      <c r="A35" s="24">
        <v>30</v>
      </c>
      <c r="B35" s="17" t="s">
        <v>1</v>
      </c>
      <c r="C35" s="27" t="s">
        <v>195</v>
      </c>
      <c r="D35" s="19">
        <v>10326615.19</v>
      </c>
      <c r="E35" s="19">
        <v>12969761.82</v>
      </c>
      <c r="F35" s="19">
        <v>203228.58</v>
      </c>
      <c r="G35" s="19">
        <v>4567.73</v>
      </c>
      <c r="H35" s="19">
        <v>71927.25</v>
      </c>
      <c r="I35" s="19">
        <v>1742174.46</v>
      </c>
      <c r="J35" s="19">
        <v>2977222.72</v>
      </c>
      <c r="K35" s="20">
        <f t="shared" si="6"/>
        <v>28295497.749999996</v>
      </c>
      <c r="L35" s="19">
        <v>139934360.58</v>
      </c>
      <c r="M35" s="19">
        <v>2269337.71</v>
      </c>
      <c r="N35" s="19">
        <v>179189.52</v>
      </c>
      <c r="O35" s="21">
        <f t="shared" si="7"/>
        <v>142382887.81</v>
      </c>
      <c r="P35" s="19">
        <v>39609869.37</v>
      </c>
      <c r="Q35" s="19">
        <v>0</v>
      </c>
      <c r="R35" s="19">
        <v>0</v>
      </c>
      <c r="S35" s="22">
        <f t="shared" si="0"/>
        <v>181992757.18</v>
      </c>
      <c r="T35" s="23">
        <f t="shared" si="1"/>
        <v>210288254.93</v>
      </c>
      <c r="U35" s="19">
        <v>4986831.78</v>
      </c>
      <c r="V35" s="19">
        <v>6307261.8</v>
      </c>
      <c r="W35" s="19">
        <v>91829.04</v>
      </c>
      <c r="X35" s="19">
        <v>1720.44</v>
      </c>
      <c r="Y35" s="19">
        <v>33566.82</v>
      </c>
      <c r="Z35" s="19">
        <v>1040589.66</v>
      </c>
      <c r="AA35" s="19">
        <v>1430383.8</v>
      </c>
      <c r="AB35" s="20">
        <f t="shared" si="2"/>
        <v>13892183.34</v>
      </c>
      <c r="AC35" s="19">
        <v>69857899.26</v>
      </c>
      <c r="AD35" s="19">
        <v>1132896.66</v>
      </c>
      <c r="AE35" s="19">
        <v>89452.2</v>
      </c>
      <c r="AF35" s="21">
        <f t="shared" si="8"/>
        <v>71080248.12</v>
      </c>
      <c r="AG35" s="19">
        <v>19774001.580000002</v>
      </c>
      <c r="AH35" s="19">
        <v>0</v>
      </c>
      <c r="AI35" s="19">
        <v>0</v>
      </c>
      <c r="AJ35" s="22">
        <f t="shared" si="3"/>
        <v>90854249.7</v>
      </c>
      <c r="AK35" s="23">
        <f t="shared" si="4"/>
        <v>104746433.04</v>
      </c>
      <c r="AL35" s="19">
        <v>889963.9</v>
      </c>
      <c r="AM35" s="19">
        <v>1110416.67</v>
      </c>
      <c r="AN35" s="19">
        <v>18566.59</v>
      </c>
      <c r="AO35" s="19">
        <v>474.55</v>
      </c>
      <c r="AP35" s="19">
        <v>6393.41</v>
      </c>
      <c r="AQ35" s="19">
        <v>116930.8</v>
      </c>
      <c r="AR35" s="19">
        <v>257806.49</v>
      </c>
      <c r="AS35" s="20">
        <f t="shared" si="9"/>
        <v>2400552.41</v>
      </c>
      <c r="AT35" s="19">
        <v>11679410.22</v>
      </c>
      <c r="AU35" s="19">
        <v>189406.84</v>
      </c>
      <c r="AV35" s="19">
        <v>14956.22</v>
      </c>
      <c r="AW35" s="21">
        <f t="shared" si="10"/>
        <v>11883773.280000001</v>
      </c>
      <c r="AX35" s="44">
        <v>3305977.97</v>
      </c>
      <c r="AY35" s="44">
        <v>0</v>
      </c>
      <c r="AZ35" s="44">
        <v>0</v>
      </c>
      <c r="BA35" s="22">
        <f t="shared" si="5"/>
        <v>15189751.250000002</v>
      </c>
      <c r="BB35" s="23">
        <v>17590303.66</v>
      </c>
      <c r="BC35" s="32"/>
      <c r="BD35" s="32"/>
      <c r="BE35" s="32"/>
    </row>
    <row r="36" spans="1:57" ht="12.75">
      <c r="A36" s="24">
        <v>31</v>
      </c>
      <c r="B36" s="17" t="s">
        <v>1</v>
      </c>
      <c r="C36" s="26" t="s">
        <v>196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f t="shared" si="6"/>
        <v>0</v>
      </c>
      <c r="L36" s="19">
        <v>0</v>
      </c>
      <c r="M36" s="19">
        <v>0</v>
      </c>
      <c r="N36" s="19">
        <v>0</v>
      </c>
      <c r="O36" s="21">
        <f t="shared" si="7"/>
        <v>0</v>
      </c>
      <c r="P36" s="19">
        <v>0</v>
      </c>
      <c r="Q36" s="19">
        <v>0</v>
      </c>
      <c r="R36" s="19">
        <v>88914.94</v>
      </c>
      <c r="S36" s="22">
        <f t="shared" si="0"/>
        <v>88914.94</v>
      </c>
      <c r="T36" s="23">
        <f t="shared" si="1"/>
        <v>88914.94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>
        <f t="shared" si="2"/>
        <v>0</v>
      </c>
      <c r="AC36" s="19">
        <v>0</v>
      </c>
      <c r="AD36" s="19">
        <v>0</v>
      </c>
      <c r="AE36" s="19">
        <v>0</v>
      </c>
      <c r="AF36" s="21">
        <f t="shared" si="8"/>
        <v>0</v>
      </c>
      <c r="AG36" s="19">
        <v>0</v>
      </c>
      <c r="AH36" s="19">
        <v>0</v>
      </c>
      <c r="AI36" s="19">
        <v>44388.060000000005</v>
      </c>
      <c r="AJ36" s="22">
        <f t="shared" si="3"/>
        <v>44388.060000000005</v>
      </c>
      <c r="AK36" s="23">
        <f t="shared" si="4"/>
        <v>44388.060000000005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20">
        <f t="shared" si="9"/>
        <v>0</v>
      </c>
      <c r="AT36" s="19">
        <v>0</v>
      </c>
      <c r="AU36" s="19">
        <v>0</v>
      </c>
      <c r="AV36" s="19">
        <v>0</v>
      </c>
      <c r="AW36" s="21">
        <f t="shared" si="10"/>
        <v>0</v>
      </c>
      <c r="AX36" s="44">
        <v>0</v>
      </c>
      <c r="AY36" s="44">
        <v>0</v>
      </c>
      <c r="AZ36" s="44">
        <v>7421.15</v>
      </c>
      <c r="BA36" s="22">
        <f t="shared" si="5"/>
        <v>7421.15</v>
      </c>
      <c r="BB36" s="23">
        <v>7421.15</v>
      </c>
      <c r="BC36" s="32"/>
      <c r="BD36" s="32"/>
      <c r="BE36" s="32"/>
    </row>
    <row r="37" spans="1:57" ht="12.75">
      <c r="A37" s="24">
        <v>32</v>
      </c>
      <c r="B37" s="17" t="s">
        <v>1</v>
      </c>
      <c r="C37" s="25" t="s">
        <v>197</v>
      </c>
      <c r="D37" s="19">
        <v>2365511</v>
      </c>
      <c r="E37" s="19">
        <v>3186915.79</v>
      </c>
      <c r="F37" s="19">
        <v>44079.57</v>
      </c>
      <c r="G37" s="19">
        <v>1340.53</v>
      </c>
      <c r="H37" s="19">
        <v>14259.5</v>
      </c>
      <c r="I37" s="19">
        <v>330981.35</v>
      </c>
      <c r="J37" s="19">
        <v>675871.8</v>
      </c>
      <c r="K37" s="20">
        <f t="shared" si="6"/>
        <v>6618959.54</v>
      </c>
      <c r="L37" s="19">
        <v>59599551.82</v>
      </c>
      <c r="M37" s="19">
        <v>1367295.83</v>
      </c>
      <c r="N37" s="19">
        <v>226789.12</v>
      </c>
      <c r="O37" s="21">
        <f t="shared" si="7"/>
        <v>61193636.77</v>
      </c>
      <c r="P37" s="32">
        <v>0</v>
      </c>
      <c r="Q37" s="19">
        <v>21312858.91</v>
      </c>
      <c r="R37" s="19">
        <v>0</v>
      </c>
      <c r="S37" s="22">
        <f t="shared" si="0"/>
        <v>82506495.68</v>
      </c>
      <c r="T37" s="23">
        <f t="shared" si="1"/>
        <v>89125455.22000001</v>
      </c>
      <c r="U37" s="19">
        <v>1169270.4</v>
      </c>
      <c r="V37" s="19">
        <v>1533842.1</v>
      </c>
      <c r="W37" s="19">
        <v>20590.32</v>
      </c>
      <c r="X37" s="19">
        <v>529.68</v>
      </c>
      <c r="Y37" s="19">
        <v>6723.48</v>
      </c>
      <c r="Z37" s="19">
        <v>195423.6</v>
      </c>
      <c r="AA37" s="19">
        <v>351977.28</v>
      </c>
      <c r="AB37" s="20">
        <f aca="true" t="shared" si="11" ref="AB37:AB61">SUM(U37:AA37)</f>
        <v>3278356.8600000003</v>
      </c>
      <c r="AC37" s="19">
        <v>29753231.940000005</v>
      </c>
      <c r="AD37" s="19">
        <v>682580.16</v>
      </c>
      <c r="AE37" s="19">
        <v>113214.12</v>
      </c>
      <c r="AF37" s="21">
        <f t="shared" si="8"/>
        <v>30549026.220000006</v>
      </c>
      <c r="AG37" s="19">
        <v>0</v>
      </c>
      <c r="AH37" s="19">
        <v>10639785.3</v>
      </c>
      <c r="AI37" s="19">
        <v>0</v>
      </c>
      <c r="AJ37" s="22">
        <f t="shared" si="3"/>
        <v>41188811.52000001</v>
      </c>
      <c r="AK37" s="23">
        <f t="shared" si="4"/>
        <v>44467168.38000001</v>
      </c>
      <c r="AL37" s="19">
        <v>199373.43</v>
      </c>
      <c r="AM37" s="19">
        <v>275512.28</v>
      </c>
      <c r="AN37" s="19">
        <v>3914.88</v>
      </c>
      <c r="AO37" s="19">
        <v>135.14</v>
      </c>
      <c r="AP37" s="19">
        <v>1256</v>
      </c>
      <c r="AQ37" s="19">
        <v>22592.96</v>
      </c>
      <c r="AR37" s="19">
        <v>53982.42</v>
      </c>
      <c r="AS37" s="20">
        <f t="shared" si="9"/>
        <v>556767.1100000001</v>
      </c>
      <c r="AT37" s="19">
        <v>4974386.65</v>
      </c>
      <c r="AU37" s="19">
        <v>114119.28</v>
      </c>
      <c r="AV37" s="19">
        <v>18929.17</v>
      </c>
      <c r="AW37" s="21">
        <f t="shared" si="10"/>
        <v>5107435.100000001</v>
      </c>
      <c r="AX37" s="44">
        <v>0</v>
      </c>
      <c r="AY37" s="44">
        <v>1778845.6</v>
      </c>
      <c r="AZ37" s="44">
        <v>0</v>
      </c>
      <c r="BA37" s="22">
        <f aca="true" t="shared" si="12" ref="BA37:BA61">AW37+AX37+AY37+AZ37</f>
        <v>6886280.700000001</v>
      </c>
      <c r="BB37" s="23">
        <v>7443047.81</v>
      </c>
      <c r="BC37" s="32"/>
      <c r="BD37" s="32"/>
      <c r="BE37" s="32"/>
    </row>
    <row r="38" spans="1:57" ht="12.75">
      <c r="A38" s="24">
        <v>33</v>
      </c>
      <c r="B38" s="17" t="s">
        <v>1</v>
      </c>
      <c r="C38" s="27" t="s">
        <v>198</v>
      </c>
      <c r="D38" s="19">
        <v>11744189.17</v>
      </c>
      <c r="E38" s="19">
        <v>11152529.8</v>
      </c>
      <c r="F38" s="19">
        <v>178384.73</v>
      </c>
      <c r="G38" s="19">
        <v>5330.23</v>
      </c>
      <c r="H38" s="19">
        <v>58291.51</v>
      </c>
      <c r="I38" s="19">
        <v>1233431.43</v>
      </c>
      <c r="J38" s="19">
        <v>1759660.74</v>
      </c>
      <c r="K38" s="20">
        <f t="shared" si="6"/>
        <v>26131817.61</v>
      </c>
      <c r="L38" s="19">
        <v>127106321.49</v>
      </c>
      <c r="M38" s="19">
        <v>4262085.08</v>
      </c>
      <c r="N38" s="19">
        <v>221138.91</v>
      </c>
      <c r="O38" s="21">
        <f t="shared" si="7"/>
        <v>131589545.47999999</v>
      </c>
      <c r="P38" s="28">
        <v>52868509.65</v>
      </c>
      <c r="Q38" s="19">
        <v>0</v>
      </c>
      <c r="R38" s="19">
        <v>0</v>
      </c>
      <c r="S38" s="22">
        <f t="shared" si="0"/>
        <v>184458055.13</v>
      </c>
      <c r="T38" s="23">
        <f t="shared" si="1"/>
        <v>210589872.74</v>
      </c>
      <c r="U38" s="19">
        <v>5705523.24</v>
      </c>
      <c r="V38" s="19">
        <v>5364319.74</v>
      </c>
      <c r="W38" s="19">
        <v>80134.62</v>
      </c>
      <c r="X38" s="19">
        <v>2016.72</v>
      </c>
      <c r="Y38" s="19">
        <v>25630.56</v>
      </c>
      <c r="Z38" s="19">
        <v>735020.16</v>
      </c>
      <c r="AA38" s="19">
        <v>853377.42</v>
      </c>
      <c r="AB38" s="20">
        <f t="shared" si="11"/>
        <v>12766022.46</v>
      </c>
      <c r="AC38" s="19">
        <v>63453897.71999999</v>
      </c>
      <c r="AD38" s="19">
        <v>2127714.06</v>
      </c>
      <c r="AE38" s="19">
        <v>110393.52</v>
      </c>
      <c r="AF38" s="21">
        <f t="shared" si="8"/>
        <v>65692005.29999999</v>
      </c>
      <c r="AG38" s="19">
        <v>26392967.46</v>
      </c>
      <c r="AH38" s="19">
        <v>0</v>
      </c>
      <c r="AI38" s="19">
        <v>0</v>
      </c>
      <c r="AJ38" s="22">
        <f t="shared" si="3"/>
        <v>92084972.75999999</v>
      </c>
      <c r="AK38" s="23">
        <f t="shared" si="4"/>
        <v>104850995.22</v>
      </c>
      <c r="AL38" s="19">
        <v>1006444.32</v>
      </c>
      <c r="AM38" s="19">
        <v>964701.68</v>
      </c>
      <c r="AN38" s="19">
        <v>16375.02</v>
      </c>
      <c r="AO38" s="19">
        <v>552.25</v>
      </c>
      <c r="AP38" s="19">
        <v>5443.49</v>
      </c>
      <c r="AQ38" s="19">
        <v>83068.55</v>
      </c>
      <c r="AR38" s="19">
        <v>151047.22</v>
      </c>
      <c r="AS38" s="20">
        <f t="shared" si="9"/>
        <v>2227632.5300000003</v>
      </c>
      <c r="AT38" s="19">
        <v>10608737.3</v>
      </c>
      <c r="AU38" s="19">
        <v>355728.5</v>
      </c>
      <c r="AV38" s="19">
        <v>18457.57</v>
      </c>
      <c r="AW38" s="21">
        <f t="shared" si="10"/>
        <v>10982923.370000001</v>
      </c>
      <c r="AX38" s="44">
        <v>4412590.37</v>
      </c>
      <c r="AY38" s="44">
        <v>0</v>
      </c>
      <c r="AZ38" s="44">
        <v>0</v>
      </c>
      <c r="BA38" s="22">
        <f t="shared" si="12"/>
        <v>15395513.740000002</v>
      </c>
      <c r="BB38" s="23">
        <v>17623146.27</v>
      </c>
      <c r="BC38" s="32"/>
      <c r="BD38" s="32"/>
      <c r="BE38" s="32"/>
    </row>
    <row r="39" spans="1:57" ht="12.75">
      <c r="A39" s="24">
        <v>34</v>
      </c>
      <c r="B39" s="17" t="s">
        <v>1</v>
      </c>
      <c r="C39" s="25" t="s">
        <v>199</v>
      </c>
      <c r="D39" s="19">
        <v>1540144.09</v>
      </c>
      <c r="E39" s="19">
        <v>1750680.31</v>
      </c>
      <c r="F39" s="19">
        <v>25569.15</v>
      </c>
      <c r="G39" s="19">
        <v>680.57</v>
      </c>
      <c r="H39" s="19">
        <v>8877.6</v>
      </c>
      <c r="I39" s="19">
        <v>191121.88</v>
      </c>
      <c r="J39" s="19">
        <v>409146.45</v>
      </c>
      <c r="K39" s="20">
        <f t="shared" si="6"/>
        <v>3926220.0500000003</v>
      </c>
      <c r="L39" s="19">
        <v>35209587.82</v>
      </c>
      <c r="M39" s="19">
        <v>535394.7</v>
      </c>
      <c r="N39" s="19">
        <v>524834.24</v>
      </c>
      <c r="O39" s="21">
        <f t="shared" si="7"/>
        <v>36269816.76</v>
      </c>
      <c r="P39" s="32">
        <v>0</v>
      </c>
      <c r="Q39" s="19">
        <v>16949963.74</v>
      </c>
      <c r="R39" s="19">
        <v>0</v>
      </c>
      <c r="S39" s="22">
        <f t="shared" si="0"/>
        <v>53219780.5</v>
      </c>
      <c r="T39" s="23">
        <f t="shared" si="1"/>
        <v>57146000.55</v>
      </c>
      <c r="U39" s="19">
        <v>759757.02</v>
      </c>
      <c r="V39" s="19">
        <v>840350.46</v>
      </c>
      <c r="W39" s="19">
        <v>11341.2</v>
      </c>
      <c r="X39" s="19">
        <v>259.26</v>
      </c>
      <c r="Y39" s="19">
        <v>3907.68</v>
      </c>
      <c r="Z39" s="19">
        <v>113715.9</v>
      </c>
      <c r="AA39" s="19">
        <v>193279.5</v>
      </c>
      <c r="AB39" s="20">
        <f t="shared" si="11"/>
        <v>1922611.0199999998</v>
      </c>
      <c r="AC39" s="19">
        <v>17577297.18</v>
      </c>
      <c r="AD39" s="19">
        <v>267279.24</v>
      </c>
      <c r="AE39" s="19">
        <v>261999.54</v>
      </c>
      <c r="AF39" s="21">
        <f t="shared" si="8"/>
        <v>18106575.96</v>
      </c>
      <c r="AG39" s="19">
        <v>0</v>
      </c>
      <c r="AH39" s="19">
        <v>8461744.860000001</v>
      </c>
      <c r="AI39" s="19">
        <v>0</v>
      </c>
      <c r="AJ39" s="22">
        <f t="shared" si="3"/>
        <v>26568320.82</v>
      </c>
      <c r="AK39" s="23">
        <f t="shared" si="4"/>
        <v>28490931.84</v>
      </c>
      <c r="AL39" s="19">
        <v>130064.51</v>
      </c>
      <c r="AM39" s="19">
        <v>151721.64</v>
      </c>
      <c r="AN39" s="19">
        <v>2371.33</v>
      </c>
      <c r="AO39" s="19">
        <v>70.22</v>
      </c>
      <c r="AP39" s="19">
        <v>828.32</v>
      </c>
      <c r="AQ39" s="19">
        <v>12901</v>
      </c>
      <c r="AR39" s="19">
        <v>35977.83</v>
      </c>
      <c r="AS39" s="20">
        <f t="shared" si="9"/>
        <v>333934.85000000003</v>
      </c>
      <c r="AT39" s="19">
        <v>2938715.11</v>
      </c>
      <c r="AU39" s="19">
        <v>44685.91</v>
      </c>
      <c r="AV39" s="19">
        <v>43805.78</v>
      </c>
      <c r="AW39" s="21">
        <f t="shared" si="10"/>
        <v>3027206.8</v>
      </c>
      <c r="AX39" s="44">
        <v>0</v>
      </c>
      <c r="AY39" s="44">
        <v>1414703.15</v>
      </c>
      <c r="AZ39" s="44">
        <v>0</v>
      </c>
      <c r="BA39" s="22">
        <f t="shared" si="12"/>
        <v>4441909.949999999</v>
      </c>
      <c r="BB39" s="23">
        <v>4775844.8</v>
      </c>
      <c r="BC39" s="32"/>
      <c r="BD39" s="32"/>
      <c r="BE39" s="32"/>
    </row>
    <row r="40" spans="1:57" ht="12.75">
      <c r="A40" s="24">
        <v>35</v>
      </c>
      <c r="B40" s="17" t="s">
        <v>8</v>
      </c>
      <c r="C40" s="25" t="s">
        <v>200</v>
      </c>
      <c r="D40" s="19">
        <v>634187.54</v>
      </c>
      <c r="E40" s="19">
        <v>0</v>
      </c>
      <c r="F40" s="19">
        <v>12568.02</v>
      </c>
      <c r="G40" s="19">
        <v>304.34</v>
      </c>
      <c r="H40" s="19">
        <v>4855.2</v>
      </c>
      <c r="I40" s="19">
        <v>0</v>
      </c>
      <c r="J40" s="19">
        <v>0</v>
      </c>
      <c r="K40" s="20">
        <f t="shared" si="6"/>
        <v>651915.1</v>
      </c>
      <c r="L40" s="19">
        <v>16757792.77</v>
      </c>
      <c r="M40" s="19">
        <v>0</v>
      </c>
      <c r="N40" s="19">
        <v>67365.64</v>
      </c>
      <c r="O40" s="21">
        <f t="shared" si="7"/>
        <v>16825158.41</v>
      </c>
      <c r="P40" s="19">
        <v>0</v>
      </c>
      <c r="Q40" s="19">
        <v>0</v>
      </c>
      <c r="R40" s="19">
        <v>0</v>
      </c>
      <c r="S40" s="22">
        <f t="shared" si="0"/>
        <v>16825158.41</v>
      </c>
      <c r="T40" s="23">
        <f t="shared" si="1"/>
        <v>17477073.51</v>
      </c>
      <c r="U40" s="19">
        <v>304617.3</v>
      </c>
      <c r="V40" s="19">
        <v>0</v>
      </c>
      <c r="W40" s="19">
        <v>6553.44</v>
      </c>
      <c r="X40" s="19">
        <v>127.44</v>
      </c>
      <c r="Y40" s="19">
        <v>2668.86</v>
      </c>
      <c r="Z40" s="19">
        <v>0</v>
      </c>
      <c r="AA40" s="19">
        <v>0</v>
      </c>
      <c r="AB40" s="20">
        <f t="shared" si="11"/>
        <v>313967.04</v>
      </c>
      <c r="AC40" s="19">
        <v>8365809.48</v>
      </c>
      <c r="AD40" s="19">
        <v>0</v>
      </c>
      <c r="AE40" s="19">
        <v>33629.22</v>
      </c>
      <c r="AF40" s="21">
        <f t="shared" si="8"/>
        <v>8399438.700000001</v>
      </c>
      <c r="AG40" s="19">
        <v>0</v>
      </c>
      <c r="AH40" s="19">
        <v>0</v>
      </c>
      <c r="AI40" s="19">
        <v>0</v>
      </c>
      <c r="AJ40" s="22">
        <f t="shared" si="3"/>
        <v>8399438.700000001</v>
      </c>
      <c r="AK40" s="23">
        <f t="shared" si="4"/>
        <v>8713405.74</v>
      </c>
      <c r="AL40" s="19">
        <v>54928.37</v>
      </c>
      <c r="AM40" s="19">
        <v>0</v>
      </c>
      <c r="AN40" s="19">
        <v>1002.43</v>
      </c>
      <c r="AO40" s="19">
        <v>29.48</v>
      </c>
      <c r="AP40" s="19">
        <v>364.39</v>
      </c>
      <c r="AQ40" s="19">
        <v>0</v>
      </c>
      <c r="AR40" s="19">
        <v>0</v>
      </c>
      <c r="AS40" s="20">
        <f t="shared" si="9"/>
        <v>56324.670000000006</v>
      </c>
      <c r="AT40" s="19">
        <v>1398663.88</v>
      </c>
      <c r="AU40" s="19">
        <v>0</v>
      </c>
      <c r="AV40" s="19">
        <v>5622.74</v>
      </c>
      <c r="AW40" s="21">
        <f t="shared" si="10"/>
        <v>1404286.6199999999</v>
      </c>
      <c r="AX40" s="44">
        <v>0</v>
      </c>
      <c r="AY40" s="44">
        <v>0</v>
      </c>
      <c r="AZ40" s="44">
        <v>0</v>
      </c>
      <c r="BA40" s="22">
        <f t="shared" si="12"/>
        <v>1404286.6199999999</v>
      </c>
      <c r="BB40" s="23">
        <v>1460611.29</v>
      </c>
      <c r="BC40" s="32"/>
      <c r="BD40" s="32"/>
      <c r="BE40" s="32"/>
    </row>
    <row r="41" spans="1:57" ht="12.75">
      <c r="A41" s="24">
        <v>35</v>
      </c>
      <c r="B41" s="17" t="s">
        <v>9</v>
      </c>
      <c r="C41" s="25" t="s">
        <v>201</v>
      </c>
      <c r="D41" s="19">
        <v>6986664.03</v>
      </c>
      <c r="E41" s="19">
        <v>0</v>
      </c>
      <c r="F41" s="19">
        <v>98793.98</v>
      </c>
      <c r="G41" s="19">
        <v>2392.36</v>
      </c>
      <c r="H41" s="19">
        <v>38165.46</v>
      </c>
      <c r="I41" s="19">
        <v>0</v>
      </c>
      <c r="J41" s="19">
        <v>0</v>
      </c>
      <c r="K41" s="20">
        <f t="shared" si="6"/>
        <v>7126015.830000001</v>
      </c>
      <c r="L41" s="19">
        <v>89802692.62</v>
      </c>
      <c r="M41" s="19">
        <v>461289.87</v>
      </c>
      <c r="N41" s="19">
        <v>35319.91</v>
      </c>
      <c r="O41" s="21">
        <f t="shared" si="7"/>
        <v>90299302.4</v>
      </c>
      <c r="P41" s="28">
        <v>7917207.436686354</v>
      </c>
      <c r="Q41" s="28">
        <v>43944494.003313646</v>
      </c>
      <c r="R41" s="19">
        <v>0</v>
      </c>
      <c r="S41" s="22">
        <f t="shared" si="0"/>
        <v>142161003.84</v>
      </c>
      <c r="T41" s="23">
        <f t="shared" si="1"/>
        <v>149287019.67000002</v>
      </c>
      <c r="U41" s="19">
        <v>3366774.18</v>
      </c>
      <c r="V41" s="19">
        <v>0</v>
      </c>
      <c r="W41" s="19">
        <v>51749.7</v>
      </c>
      <c r="X41" s="19">
        <v>1006.14</v>
      </c>
      <c r="Y41" s="19">
        <v>21074.76</v>
      </c>
      <c r="Z41" s="19">
        <v>0</v>
      </c>
      <c r="AA41" s="19">
        <v>0</v>
      </c>
      <c r="AB41" s="20">
        <f t="shared" si="11"/>
        <v>3440604.7800000003</v>
      </c>
      <c r="AC41" s="19">
        <v>44831215.38000001</v>
      </c>
      <c r="AD41" s="19">
        <v>230284.68</v>
      </c>
      <c r="AE41" s="19">
        <v>17631.84</v>
      </c>
      <c r="AF41" s="21">
        <f t="shared" si="8"/>
        <v>45079131.90000001</v>
      </c>
      <c r="AG41" s="19">
        <v>3952420.8</v>
      </c>
      <c r="AH41" s="19">
        <v>21937928.82</v>
      </c>
      <c r="AI41" s="19">
        <v>0</v>
      </c>
      <c r="AJ41" s="22">
        <f t="shared" si="3"/>
        <v>70969481.52000001</v>
      </c>
      <c r="AK41" s="23">
        <f t="shared" si="4"/>
        <v>74410086.30000001</v>
      </c>
      <c r="AL41" s="19">
        <v>603314.98</v>
      </c>
      <c r="AM41" s="19">
        <v>0</v>
      </c>
      <c r="AN41" s="19">
        <v>7840.71</v>
      </c>
      <c r="AO41" s="19">
        <v>231.04</v>
      </c>
      <c r="AP41" s="19">
        <v>2848.45</v>
      </c>
      <c r="AQ41" s="19">
        <v>0</v>
      </c>
      <c r="AR41" s="19">
        <v>0</v>
      </c>
      <c r="AS41" s="20">
        <f t="shared" si="9"/>
        <v>614235.1799999999</v>
      </c>
      <c r="AT41" s="19">
        <v>7495246.21</v>
      </c>
      <c r="AU41" s="19">
        <v>38500.87</v>
      </c>
      <c r="AV41" s="19">
        <v>2948.01</v>
      </c>
      <c r="AW41" s="21">
        <f t="shared" si="10"/>
        <v>7536695.09</v>
      </c>
      <c r="AX41" s="44">
        <v>660797.77</v>
      </c>
      <c r="AY41" s="44">
        <v>3667760.86</v>
      </c>
      <c r="AZ41" s="44">
        <v>0</v>
      </c>
      <c r="BA41" s="22">
        <f t="shared" si="12"/>
        <v>11865253.719999999</v>
      </c>
      <c r="BB41" s="23">
        <v>12479488.9</v>
      </c>
      <c r="BC41" s="32"/>
      <c r="BD41" s="32"/>
      <c r="BE41" s="32"/>
    </row>
    <row r="42" spans="1:57" ht="12.75">
      <c r="A42" s="24">
        <v>35</v>
      </c>
      <c r="B42" s="17" t="s">
        <v>10</v>
      </c>
      <c r="C42" s="25" t="s">
        <v>202</v>
      </c>
      <c r="D42" s="19">
        <v>973038.5</v>
      </c>
      <c r="E42" s="19">
        <v>0</v>
      </c>
      <c r="F42" s="19">
        <v>16958.72</v>
      </c>
      <c r="G42" s="19">
        <v>410.67</v>
      </c>
      <c r="H42" s="19">
        <v>6551.38</v>
      </c>
      <c r="I42" s="19">
        <v>0</v>
      </c>
      <c r="J42" s="19">
        <v>0</v>
      </c>
      <c r="K42" s="20">
        <f t="shared" si="6"/>
        <v>996959.27</v>
      </c>
      <c r="L42" s="19">
        <v>19767054.28</v>
      </c>
      <c r="M42" s="19">
        <v>0</v>
      </c>
      <c r="N42" s="19">
        <v>398589.96</v>
      </c>
      <c r="O42" s="21">
        <f t="shared" si="7"/>
        <v>20165644.240000002</v>
      </c>
      <c r="P42" s="28">
        <v>3732862.12</v>
      </c>
      <c r="Q42" s="28">
        <v>0</v>
      </c>
      <c r="R42" s="19">
        <v>0</v>
      </c>
      <c r="S42" s="22">
        <f t="shared" si="0"/>
        <v>23898506.360000003</v>
      </c>
      <c r="T42" s="23">
        <f t="shared" si="1"/>
        <v>24895465.630000003</v>
      </c>
      <c r="U42" s="19">
        <v>453317.82</v>
      </c>
      <c r="V42" s="19">
        <v>0</v>
      </c>
      <c r="W42" s="19">
        <v>8741.16</v>
      </c>
      <c r="X42" s="19">
        <v>169.98</v>
      </c>
      <c r="Y42" s="19">
        <v>3559.8</v>
      </c>
      <c r="Z42" s="19">
        <v>0</v>
      </c>
      <c r="AA42" s="19">
        <v>0</v>
      </c>
      <c r="AB42" s="20">
        <f t="shared" si="11"/>
        <v>465788.75999999995</v>
      </c>
      <c r="AC42" s="19">
        <v>9868090.139999999</v>
      </c>
      <c r="AD42" s="19">
        <v>0</v>
      </c>
      <c r="AE42" s="19">
        <v>198977.88</v>
      </c>
      <c r="AF42" s="21">
        <f aca="true" t="shared" si="13" ref="AF42:AF61">+AE42+AD42+AC42</f>
        <v>10067068.02</v>
      </c>
      <c r="AG42" s="19">
        <v>1863515.88</v>
      </c>
      <c r="AH42" s="19">
        <v>0</v>
      </c>
      <c r="AI42" s="19">
        <v>0</v>
      </c>
      <c r="AJ42" s="22">
        <f t="shared" si="3"/>
        <v>11930583.899999999</v>
      </c>
      <c r="AK42" s="23">
        <f t="shared" si="4"/>
        <v>12396372.659999998</v>
      </c>
      <c r="AL42" s="19">
        <v>86620.11</v>
      </c>
      <c r="AM42" s="19">
        <v>0</v>
      </c>
      <c r="AN42" s="19">
        <v>1369.59</v>
      </c>
      <c r="AO42" s="19">
        <v>40.12</v>
      </c>
      <c r="AP42" s="19">
        <v>498.6</v>
      </c>
      <c r="AQ42" s="19">
        <v>0</v>
      </c>
      <c r="AR42" s="19">
        <v>0</v>
      </c>
      <c r="AS42" s="20">
        <f t="shared" si="9"/>
        <v>88528.42</v>
      </c>
      <c r="AT42" s="19">
        <v>1649827.36</v>
      </c>
      <c r="AU42" s="19">
        <v>0</v>
      </c>
      <c r="AV42" s="19">
        <v>33268.68</v>
      </c>
      <c r="AW42" s="21">
        <f t="shared" si="10"/>
        <v>1683096.04</v>
      </c>
      <c r="AX42" s="44">
        <v>311557.71</v>
      </c>
      <c r="AY42" s="44">
        <v>0</v>
      </c>
      <c r="AZ42" s="44">
        <v>0</v>
      </c>
      <c r="BA42" s="22">
        <f t="shared" si="12"/>
        <v>1994653.75</v>
      </c>
      <c r="BB42" s="23">
        <v>2083182.17</v>
      </c>
      <c r="BC42" s="32"/>
      <c r="BD42" s="32"/>
      <c r="BE42" s="32"/>
    </row>
    <row r="43" spans="1:57" ht="12.75">
      <c r="A43" s="24">
        <v>36</v>
      </c>
      <c r="B43" s="17" t="s">
        <v>1</v>
      </c>
      <c r="C43" s="25" t="s">
        <v>203</v>
      </c>
      <c r="D43" s="19">
        <v>7845231.39</v>
      </c>
      <c r="E43" s="19">
        <v>9558591.39</v>
      </c>
      <c r="F43" s="19">
        <v>132208.88</v>
      </c>
      <c r="G43" s="19">
        <v>4020.68</v>
      </c>
      <c r="H43" s="19">
        <v>42768.86</v>
      </c>
      <c r="I43" s="19">
        <v>911034.68</v>
      </c>
      <c r="J43" s="19">
        <v>1712451.89</v>
      </c>
      <c r="K43" s="20">
        <f t="shared" si="6"/>
        <v>20206307.77</v>
      </c>
      <c r="L43" s="19">
        <v>106744830</v>
      </c>
      <c r="M43" s="19">
        <v>1686534.98</v>
      </c>
      <c r="N43" s="19">
        <v>1095202.33</v>
      </c>
      <c r="O43" s="21">
        <f t="shared" si="7"/>
        <v>109526567.31</v>
      </c>
      <c r="P43" s="42">
        <v>0</v>
      </c>
      <c r="Q43" s="28">
        <v>32027896.43</v>
      </c>
      <c r="R43" s="19">
        <v>0</v>
      </c>
      <c r="S43" s="22">
        <f t="shared" si="0"/>
        <v>141554463.74</v>
      </c>
      <c r="T43" s="23">
        <f t="shared" si="1"/>
        <v>161760771.51000002</v>
      </c>
      <c r="U43" s="19">
        <v>3836049.18</v>
      </c>
      <c r="V43" s="19">
        <v>4563954.72</v>
      </c>
      <c r="W43" s="19">
        <v>61266.54</v>
      </c>
      <c r="X43" s="19">
        <v>1576.14</v>
      </c>
      <c r="Y43" s="19">
        <v>20005.8</v>
      </c>
      <c r="Z43" s="19">
        <v>533157.9</v>
      </c>
      <c r="AA43" s="19">
        <v>865603.2</v>
      </c>
      <c r="AB43" s="20">
        <f t="shared" si="11"/>
        <v>9881613.48</v>
      </c>
      <c r="AC43" s="19">
        <v>53289053.16</v>
      </c>
      <c r="AD43" s="19">
        <v>841950.42</v>
      </c>
      <c r="AE43" s="19">
        <v>546729.78</v>
      </c>
      <c r="AF43" s="21">
        <f t="shared" si="13"/>
        <v>54677733.36</v>
      </c>
      <c r="AG43" s="19">
        <v>0</v>
      </c>
      <c r="AH43" s="19">
        <v>15988936.2</v>
      </c>
      <c r="AI43" s="19">
        <v>0</v>
      </c>
      <c r="AJ43" s="22">
        <f t="shared" si="3"/>
        <v>70666669.56</v>
      </c>
      <c r="AK43" s="23">
        <f t="shared" si="4"/>
        <v>80548283.04</v>
      </c>
      <c r="AL43" s="19">
        <v>668197.04</v>
      </c>
      <c r="AM43" s="19">
        <v>832439.45</v>
      </c>
      <c r="AN43" s="19">
        <v>11823.72</v>
      </c>
      <c r="AO43" s="19">
        <v>407.42</v>
      </c>
      <c r="AP43" s="19">
        <v>3793.84</v>
      </c>
      <c r="AQ43" s="19">
        <v>62979.46</v>
      </c>
      <c r="AR43" s="19">
        <v>141141.45</v>
      </c>
      <c r="AS43" s="20">
        <f t="shared" si="9"/>
        <v>1720782.38</v>
      </c>
      <c r="AT43" s="19">
        <v>8909296.14</v>
      </c>
      <c r="AU43" s="19">
        <v>140764.09</v>
      </c>
      <c r="AV43" s="19">
        <v>91412.09</v>
      </c>
      <c r="AW43" s="21">
        <f t="shared" si="10"/>
        <v>9141472.32</v>
      </c>
      <c r="AX43" s="44">
        <v>0</v>
      </c>
      <c r="AY43" s="44">
        <v>2673160.04</v>
      </c>
      <c r="AZ43" s="44">
        <v>0</v>
      </c>
      <c r="BA43" s="22">
        <f t="shared" si="12"/>
        <v>11814632.36</v>
      </c>
      <c r="BB43" s="23">
        <v>13535414.74</v>
      </c>
      <c r="BC43" s="32"/>
      <c r="BD43" s="32"/>
      <c r="BE43" s="32"/>
    </row>
    <row r="44" spans="1:57" ht="12.75">
      <c r="A44" s="24">
        <v>37</v>
      </c>
      <c r="B44" s="17" t="s">
        <v>1</v>
      </c>
      <c r="C44" s="25" t="s">
        <v>204</v>
      </c>
      <c r="D44" s="19">
        <v>3043887.16</v>
      </c>
      <c r="E44" s="19">
        <v>3572570.63</v>
      </c>
      <c r="F44" s="19">
        <v>52178.35</v>
      </c>
      <c r="G44" s="19">
        <v>1388.82</v>
      </c>
      <c r="H44" s="19">
        <v>18116.3</v>
      </c>
      <c r="I44" s="19">
        <v>343341.9</v>
      </c>
      <c r="J44" s="19">
        <v>850952.13</v>
      </c>
      <c r="K44" s="20">
        <f t="shared" si="6"/>
        <v>7882435.29</v>
      </c>
      <c r="L44" s="19">
        <v>62208197.57</v>
      </c>
      <c r="M44" s="19">
        <v>896886.89</v>
      </c>
      <c r="N44" s="19">
        <v>1054067.73</v>
      </c>
      <c r="O44" s="21">
        <f t="shared" si="7"/>
        <v>64159152.19</v>
      </c>
      <c r="P44" s="28">
        <v>8226111.14</v>
      </c>
      <c r="Q44" s="28">
        <v>0</v>
      </c>
      <c r="R44" s="19">
        <v>0</v>
      </c>
      <c r="S44" s="22">
        <f t="shared" si="0"/>
        <v>72385263.33</v>
      </c>
      <c r="T44" s="23">
        <f t="shared" si="1"/>
        <v>80267698.62</v>
      </c>
      <c r="U44" s="19">
        <v>1501398.84</v>
      </c>
      <c r="V44" s="19">
        <v>1717774.8</v>
      </c>
      <c r="W44" s="19">
        <v>23182.8</v>
      </c>
      <c r="X44" s="19">
        <v>529.98</v>
      </c>
      <c r="Y44" s="19">
        <v>7987.74</v>
      </c>
      <c r="Z44" s="19">
        <v>208245.42</v>
      </c>
      <c r="AA44" s="19">
        <v>410755.44</v>
      </c>
      <c r="AB44" s="20">
        <f t="shared" si="11"/>
        <v>3869875.02</v>
      </c>
      <c r="AC44" s="19">
        <v>31055517.6</v>
      </c>
      <c r="AD44" s="19">
        <v>447743.04</v>
      </c>
      <c r="AE44" s="19">
        <v>526195.26</v>
      </c>
      <c r="AF44" s="21">
        <f t="shared" si="13"/>
        <v>32029455.900000002</v>
      </c>
      <c r="AG44" s="19">
        <v>4106631.4199999995</v>
      </c>
      <c r="AH44" s="19">
        <v>0</v>
      </c>
      <c r="AI44" s="19">
        <v>0</v>
      </c>
      <c r="AJ44" s="22">
        <f t="shared" si="3"/>
        <v>36136087.32</v>
      </c>
      <c r="AK44" s="23">
        <f t="shared" si="4"/>
        <v>40005962.34</v>
      </c>
      <c r="AL44" s="19">
        <v>257081.39</v>
      </c>
      <c r="AM44" s="19">
        <v>309132.64</v>
      </c>
      <c r="AN44" s="19">
        <v>4832.59</v>
      </c>
      <c r="AO44" s="19">
        <v>143.14</v>
      </c>
      <c r="AP44" s="19">
        <v>1688.09</v>
      </c>
      <c r="AQ44" s="19">
        <v>22516.08</v>
      </c>
      <c r="AR44" s="19">
        <v>73366.12</v>
      </c>
      <c r="AS44" s="20">
        <f t="shared" si="9"/>
        <v>668760.0499999999</v>
      </c>
      <c r="AT44" s="19">
        <v>5192113.33</v>
      </c>
      <c r="AU44" s="19">
        <v>74857.31</v>
      </c>
      <c r="AV44" s="19">
        <v>87978.75</v>
      </c>
      <c r="AW44" s="21">
        <f t="shared" si="10"/>
        <v>5354949.39</v>
      </c>
      <c r="AX44" s="44">
        <v>686579.95</v>
      </c>
      <c r="AY44" s="44">
        <v>0</v>
      </c>
      <c r="AZ44" s="44">
        <v>0</v>
      </c>
      <c r="BA44" s="22">
        <f t="shared" si="12"/>
        <v>6041529.34</v>
      </c>
      <c r="BB44" s="23">
        <v>6710289.39</v>
      </c>
      <c r="BC44" s="32"/>
      <c r="BD44" s="32"/>
      <c r="BE44" s="32"/>
    </row>
    <row r="45" spans="1:57" ht="12.75">
      <c r="A45" s="24">
        <v>38</v>
      </c>
      <c r="B45" s="17" t="s">
        <v>8</v>
      </c>
      <c r="C45" s="25" t="s">
        <v>205</v>
      </c>
      <c r="D45" s="19">
        <v>104287.58</v>
      </c>
      <c r="E45" s="19">
        <v>0</v>
      </c>
      <c r="F45" s="19">
        <v>2447.66</v>
      </c>
      <c r="G45" s="19">
        <v>59.27</v>
      </c>
      <c r="H45" s="19">
        <v>945.56</v>
      </c>
      <c r="I45" s="19">
        <v>0</v>
      </c>
      <c r="J45" s="19">
        <v>0</v>
      </c>
      <c r="K45" s="20">
        <f t="shared" si="6"/>
        <v>107740.07</v>
      </c>
      <c r="L45" s="19">
        <v>8380293.77</v>
      </c>
      <c r="M45" s="19">
        <v>0</v>
      </c>
      <c r="N45" s="19">
        <v>37297.35</v>
      </c>
      <c r="O45" s="21">
        <f t="shared" si="7"/>
        <v>8417591.12</v>
      </c>
      <c r="P45" s="28">
        <v>0</v>
      </c>
      <c r="Q45" s="28">
        <v>0</v>
      </c>
      <c r="R45" s="19">
        <v>0</v>
      </c>
      <c r="S45" s="22">
        <f t="shared" si="0"/>
        <v>8417591.12</v>
      </c>
      <c r="T45" s="23">
        <f t="shared" si="1"/>
        <v>8525331.19</v>
      </c>
      <c r="U45" s="19">
        <v>51132</v>
      </c>
      <c r="V45" s="19">
        <v>0</v>
      </c>
      <c r="W45" s="19">
        <v>1268.58</v>
      </c>
      <c r="X45" s="19">
        <v>24.66</v>
      </c>
      <c r="Y45" s="19">
        <v>516.6</v>
      </c>
      <c r="Z45" s="19">
        <v>0</v>
      </c>
      <c r="AA45" s="19">
        <v>0</v>
      </c>
      <c r="AB45" s="20">
        <f t="shared" si="11"/>
        <v>52941.840000000004</v>
      </c>
      <c r="AC45" s="19">
        <v>4183602.3600000003</v>
      </c>
      <c r="AD45" s="19">
        <v>0</v>
      </c>
      <c r="AE45" s="19">
        <v>18619.02</v>
      </c>
      <c r="AF45" s="21">
        <f t="shared" si="13"/>
        <v>4202221.38</v>
      </c>
      <c r="AG45" s="19">
        <v>0</v>
      </c>
      <c r="AH45" s="19">
        <v>0</v>
      </c>
      <c r="AI45" s="19">
        <v>0</v>
      </c>
      <c r="AJ45" s="22">
        <f t="shared" si="3"/>
        <v>4202221.38</v>
      </c>
      <c r="AK45" s="23">
        <f t="shared" si="4"/>
        <v>4255163.22</v>
      </c>
      <c r="AL45" s="19">
        <v>8859.26</v>
      </c>
      <c r="AM45" s="19">
        <v>0</v>
      </c>
      <c r="AN45" s="19">
        <v>196.51</v>
      </c>
      <c r="AO45" s="19">
        <v>5.77</v>
      </c>
      <c r="AP45" s="19">
        <v>71.49</v>
      </c>
      <c r="AQ45" s="19">
        <v>0</v>
      </c>
      <c r="AR45" s="19">
        <v>0</v>
      </c>
      <c r="AS45" s="20">
        <f t="shared" si="9"/>
        <v>9133.03</v>
      </c>
      <c r="AT45" s="19">
        <v>699448.57</v>
      </c>
      <c r="AU45" s="19">
        <v>0</v>
      </c>
      <c r="AV45" s="19">
        <v>3113.06</v>
      </c>
      <c r="AW45" s="21">
        <f t="shared" si="10"/>
        <v>702561.63</v>
      </c>
      <c r="AX45" s="44">
        <v>0</v>
      </c>
      <c r="AY45" s="44">
        <v>0</v>
      </c>
      <c r="AZ45" s="44">
        <v>0</v>
      </c>
      <c r="BA45" s="22">
        <f t="shared" si="12"/>
        <v>702561.63</v>
      </c>
      <c r="BB45" s="23">
        <v>711694.66</v>
      </c>
      <c r="BC45" s="32"/>
      <c r="BD45" s="32"/>
      <c r="BE45" s="32"/>
    </row>
    <row r="46" spans="1:57" ht="12.75">
      <c r="A46" s="24">
        <v>38</v>
      </c>
      <c r="B46" s="17" t="s">
        <v>9</v>
      </c>
      <c r="C46" s="25" t="s">
        <v>206</v>
      </c>
      <c r="D46" s="19">
        <v>58515.8</v>
      </c>
      <c r="E46" s="19">
        <v>0</v>
      </c>
      <c r="F46" s="19">
        <v>1237.5</v>
      </c>
      <c r="G46" s="19">
        <v>29.97</v>
      </c>
      <c r="H46" s="19">
        <v>478.06</v>
      </c>
      <c r="I46" s="19">
        <v>0</v>
      </c>
      <c r="J46" s="19">
        <v>0</v>
      </c>
      <c r="K46" s="20">
        <f t="shared" si="6"/>
        <v>60261.33</v>
      </c>
      <c r="L46" s="19">
        <v>6934018.12</v>
      </c>
      <c r="M46" s="19">
        <v>2476.67</v>
      </c>
      <c r="N46" s="19">
        <v>5096.25</v>
      </c>
      <c r="O46" s="21">
        <f t="shared" si="7"/>
        <v>6941591.04</v>
      </c>
      <c r="P46" s="28">
        <v>0</v>
      </c>
      <c r="Q46" s="28">
        <v>0</v>
      </c>
      <c r="R46" s="19">
        <v>0</v>
      </c>
      <c r="S46" s="22">
        <f t="shared" si="0"/>
        <v>6941591.04</v>
      </c>
      <c r="T46" s="23">
        <f t="shared" si="1"/>
        <v>7001852.37</v>
      </c>
      <c r="U46" s="19">
        <v>28086.36</v>
      </c>
      <c r="V46" s="19">
        <v>0</v>
      </c>
      <c r="W46" s="19">
        <v>646.2</v>
      </c>
      <c r="X46" s="19">
        <v>12.54</v>
      </c>
      <c r="Y46" s="19">
        <v>263.16</v>
      </c>
      <c r="Z46" s="19">
        <v>0</v>
      </c>
      <c r="AA46" s="19">
        <v>0</v>
      </c>
      <c r="AB46" s="20">
        <f t="shared" si="11"/>
        <v>29008.260000000002</v>
      </c>
      <c r="AC46" s="19">
        <v>3461593.98</v>
      </c>
      <c r="AD46" s="19">
        <v>1236.42</v>
      </c>
      <c r="AE46" s="19">
        <v>2544.06</v>
      </c>
      <c r="AF46" s="21">
        <f t="shared" si="13"/>
        <v>3465374.46</v>
      </c>
      <c r="AG46" s="19">
        <v>0</v>
      </c>
      <c r="AH46" s="19">
        <v>0</v>
      </c>
      <c r="AI46" s="19">
        <v>0</v>
      </c>
      <c r="AJ46" s="22">
        <f t="shared" si="3"/>
        <v>3465374.46</v>
      </c>
      <c r="AK46" s="23">
        <f t="shared" si="4"/>
        <v>3494382.7199999997</v>
      </c>
      <c r="AL46" s="19">
        <v>5071.57</v>
      </c>
      <c r="AM46" s="19">
        <v>0</v>
      </c>
      <c r="AN46" s="19">
        <v>98.55</v>
      </c>
      <c r="AO46" s="19">
        <v>2.91</v>
      </c>
      <c r="AP46" s="19">
        <v>35.82</v>
      </c>
      <c r="AQ46" s="19">
        <v>0</v>
      </c>
      <c r="AR46" s="19">
        <v>0</v>
      </c>
      <c r="AS46" s="20">
        <f t="shared" si="9"/>
        <v>5208.849999999999</v>
      </c>
      <c r="AT46" s="19">
        <v>578737.36</v>
      </c>
      <c r="AU46" s="19">
        <v>206.71</v>
      </c>
      <c r="AV46" s="19">
        <v>425.37</v>
      </c>
      <c r="AW46" s="21">
        <f t="shared" si="10"/>
        <v>579369.44</v>
      </c>
      <c r="AX46" s="44">
        <v>0</v>
      </c>
      <c r="AY46" s="44">
        <v>0</v>
      </c>
      <c r="AZ46" s="44">
        <v>0</v>
      </c>
      <c r="BA46" s="22">
        <f t="shared" si="12"/>
        <v>579369.44</v>
      </c>
      <c r="BB46" s="23">
        <v>584578.29</v>
      </c>
      <c r="BC46" s="32"/>
      <c r="BD46" s="32"/>
      <c r="BE46" s="32"/>
    </row>
    <row r="47" spans="1:57" ht="12.75">
      <c r="A47" s="24">
        <v>38</v>
      </c>
      <c r="B47" s="17" t="s">
        <v>10</v>
      </c>
      <c r="C47" s="25" t="s">
        <v>207</v>
      </c>
      <c r="D47" s="19">
        <v>499261.51</v>
      </c>
      <c r="E47" s="19">
        <v>0</v>
      </c>
      <c r="F47" s="19">
        <v>9524.82</v>
      </c>
      <c r="G47" s="19">
        <v>230.65</v>
      </c>
      <c r="H47" s="19">
        <v>3679.57</v>
      </c>
      <c r="I47" s="19">
        <v>0</v>
      </c>
      <c r="J47" s="19">
        <v>0</v>
      </c>
      <c r="K47" s="20">
        <f t="shared" si="6"/>
        <v>512696.55000000005</v>
      </c>
      <c r="L47" s="19">
        <v>17432677.82</v>
      </c>
      <c r="M47" s="19">
        <v>0</v>
      </c>
      <c r="N47" s="19">
        <v>174426.65</v>
      </c>
      <c r="O47" s="21">
        <f t="shared" si="7"/>
        <v>17607104.47</v>
      </c>
      <c r="P47" s="28">
        <v>6702382.5</v>
      </c>
      <c r="Q47" s="28">
        <v>0</v>
      </c>
      <c r="R47" s="19">
        <v>0</v>
      </c>
      <c r="S47" s="22">
        <f t="shared" si="0"/>
        <v>24309486.97</v>
      </c>
      <c r="T47" s="23">
        <f t="shared" si="1"/>
        <v>24822183.52</v>
      </c>
      <c r="U47" s="19">
        <v>246850.98</v>
      </c>
      <c r="V47" s="19">
        <v>0</v>
      </c>
      <c r="W47" s="19">
        <v>5026.2</v>
      </c>
      <c r="X47" s="19">
        <v>97.74</v>
      </c>
      <c r="Y47" s="19">
        <v>2046.9</v>
      </c>
      <c r="Z47" s="19">
        <v>0</v>
      </c>
      <c r="AA47" s="19">
        <v>0</v>
      </c>
      <c r="AB47" s="20">
        <f t="shared" si="11"/>
        <v>254021.82</v>
      </c>
      <c r="AC47" s="19">
        <v>8702724.959999999</v>
      </c>
      <c r="AD47" s="19">
        <v>0</v>
      </c>
      <c r="AE47" s="19">
        <v>87074.52</v>
      </c>
      <c r="AF47" s="21">
        <f t="shared" si="13"/>
        <v>8789799.479999999</v>
      </c>
      <c r="AG47" s="19">
        <v>3345957.0599999996</v>
      </c>
      <c r="AH47" s="19">
        <v>0</v>
      </c>
      <c r="AI47" s="19">
        <v>0</v>
      </c>
      <c r="AJ47" s="22">
        <f t="shared" si="3"/>
        <v>12135756.54</v>
      </c>
      <c r="AK47" s="23">
        <f t="shared" si="4"/>
        <v>12389778.36</v>
      </c>
      <c r="AL47" s="19">
        <v>42068.42</v>
      </c>
      <c r="AM47" s="19">
        <v>0</v>
      </c>
      <c r="AN47" s="19">
        <v>749.77</v>
      </c>
      <c r="AO47" s="19">
        <v>22.15</v>
      </c>
      <c r="AP47" s="19">
        <v>272.11</v>
      </c>
      <c r="AQ47" s="19">
        <v>0</v>
      </c>
      <c r="AR47" s="19">
        <v>0</v>
      </c>
      <c r="AS47" s="20">
        <f t="shared" si="9"/>
        <v>43112.45</v>
      </c>
      <c r="AT47" s="19">
        <v>1454992.14</v>
      </c>
      <c r="AU47" s="19">
        <v>0</v>
      </c>
      <c r="AV47" s="19">
        <v>14558.69</v>
      </c>
      <c r="AW47" s="21">
        <f t="shared" si="10"/>
        <v>1469550.8299999998</v>
      </c>
      <c r="AX47" s="44">
        <v>559404.24</v>
      </c>
      <c r="AY47" s="44">
        <v>0</v>
      </c>
      <c r="AZ47" s="44">
        <v>0</v>
      </c>
      <c r="BA47" s="22">
        <f t="shared" si="12"/>
        <v>2028955.0699999998</v>
      </c>
      <c r="BB47" s="23">
        <v>2072067.52</v>
      </c>
      <c r="BC47" s="32"/>
      <c r="BD47" s="32"/>
      <c r="BE47" s="32"/>
    </row>
    <row r="48" spans="1:57" ht="12.75">
      <c r="A48" s="24">
        <v>38</v>
      </c>
      <c r="B48" s="17" t="s">
        <v>11</v>
      </c>
      <c r="C48" s="25" t="s">
        <v>208</v>
      </c>
      <c r="D48" s="19">
        <v>6496298.2</v>
      </c>
      <c r="E48" s="19">
        <v>0</v>
      </c>
      <c r="F48" s="19">
        <v>104161.06</v>
      </c>
      <c r="G48" s="19">
        <v>2522.33</v>
      </c>
      <c r="H48" s="19">
        <v>40238.83</v>
      </c>
      <c r="I48" s="19">
        <v>0</v>
      </c>
      <c r="J48" s="19">
        <v>0</v>
      </c>
      <c r="K48" s="20">
        <f t="shared" si="6"/>
        <v>6643220.42</v>
      </c>
      <c r="L48" s="19">
        <v>94704870.36</v>
      </c>
      <c r="M48" s="19">
        <v>0</v>
      </c>
      <c r="N48" s="19">
        <v>654585.38</v>
      </c>
      <c r="O48" s="21">
        <f t="shared" si="7"/>
        <v>95359455.74</v>
      </c>
      <c r="P48" s="28">
        <v>9955190.081193116</v>
      </c>
      <c r="Q48" s="28">
        <v>31524768.608806882</v>
      </c>
      <c r="R48" s="19">
        <v>0</v>
      </c>
      <c r="S48" s="22">
        <f t="shared" si="0"/>
        <v>136839414.43</v>
      </c>
      <c r="T48" s="23">
        <f t="shared" si="1"/>
        <v>143482634.85</v>
      </c>
      <c r="U48" s="19">
        <v>3206034.9</v>
      </c>
      <c r="V48" s="19">
        <v>0</v>
      </c>
      <c r="W48" s="19">
        <v>54212.82</v>
      </c>
      <c r="X48" s="19">
        <v>1054.02</v>
      </c>
      <c r="Y48" s="19">
        <v>22077.84</v>
      </c>
      <c r="Z48" s="19">
        <v>0</v>
      </c>
      <c r="AA48" s="19">
        <v>0</v>
      </c>
      <c r="AB48" s="20">
        <f t="shared" si="11"/>
        <v>3283379.5799999996</v>
      </c>
      <c r="AC48" s="19">
        <v>47278475.88000001</v>
      </c>
      <c r="AD48" s="19">
        <v>0</v>
      </c>
      <c r="AE48" s="19">
        <v>326771.88</v>
      </c>
      <c r="AF48" s="21">
        <f t="shared" si="13"/>
        <v>47605247.76000001</v>
      </c>
      <c r="AG48" s="19">
        <v>4969820.58</v>
      </c>
      <c r="AH48" s="19">
        <v>15737765.220000003</v>
      </c>
      <c r="AI48" s="19">
        <v>0</v>
      </c>
      <c r="AJ48" s="22">
        <f t="shared" si="3"/>
        <v>68312833.56000002</v>
      </c>
      <c r="AK48" s="23">
        <f t="shared" si="4"/>
        <v>71596213.14000002</v>
      </c>
      <c r="AL48" s="19">
        <v>548377.22</v>
      </c>
      <c r="AM48" s="19">
        <v>0</v>
      </c>
      <c r="AN48" s="19">
        <v>8324.71</v>
      </c>
      <c r="AO48" s="19">
        <v>244.72</v>
      </c>
      <c r="AP48" s="19">
        <v>3026.83</v>
      </c>
      <c r="AQ48" s="19">
        <v>0</v>
      </c>
      <c r="AR48" s="19">
        <v>0</v>
      </c>
      <c r="AS48" s="20">
        <f t="shared" si="9"/>
        <v>559973.4799999999</v>
      </c>
      <c r="AT48" s="19">
        <v>7904399.08</v>
      </c>
      <c r="AU48" s="19">
        <v>0</v>
      </c>
      <c r="AV48" s="19">
        <v>54635.58</v>
      </c>
      <c r="AW48" s="21">
        <f t="shared" si="10"/>
        <v>7959034.66</v>
      </c>
      <c r="AX48" s="44">
        <v>830894.92</v>
      </c>
      <c r="AY48" s="44">
        <v>2631167.23</v>
      </c>
      <c r="AZ48" s="44">
        <v>0</v>
      </c>
      <c r="BA48" s="22">
        <f t="shared" si="12"/>
        <v>11421096.81</v>
      </c>
      <c r="BB48" s="23">
        <v>11981070.29</v>
      </c>
      <c r="BC48" s="32"/>
      <c r="BD48" s="32"/>
      <c r="BE48" s="32"/>
    </row>
    <row r="49" spans="1:57" ht="12.75">
      <c r="A49" s="24">
        <v>40</v>
      </c>
      <c r="B49" s="17" t="s">
        <v>1</v>
      </c>
      <c r="C49" s="25" t="s">
        <v>209</v>
      </c>
      <c r="D49" s="19">
        <v>1349641.12</v>
      </c>
      <c r="E49" s="19">
        <v>1655067.23</v>
      </c>
      <c r="F49" s="19">
        <v>24172.7</v>
      </c>
      <c r="G49" s="19">
        <v>643.4</v>
      </c>
      <c r="H49" s="19">
        <v>8392.75</v>
      </c>
      <c r="I49" s="19">
        <v>163219.51</v>
      </c>
      <c r="J49" s="19">
        <v>429697.23</v>
      </c>
      <c r="K49" s="20">
        <f t="shared" si="6"/>
        <v>3630833.94</v>
      </c>
      <c r="L49" s="19">
        <v>29815067.11</v>
      </c>
      <c r="M49" s="19">
        <v>692000.92</v>
      </c>
      <c r="N49" s="19">
        <v>224451.46</v>
      </c>
      <c r="O49" s="21">
        <f t="shared" si="7"/>
        <v>30731519.49</v>
      </c>
      <c r="P49" s="19">
        <v>0</v>
      </c>
      <c r="Q49" s="19">
        <v>0</v>
      </c>
      <c r="R49" s="19">
        <v>0</v>
      </c>
      <c r="S49" s="22">
        <f t="shared" si="0"/>
        <v>30731519.49</v>
      </c>
      <c r="T49" s="23">
        <f t="shared" si="1"/>
        <v>34362353.43</v>
      </c>
      <c r="U49" s="19">
        <v>674438.88</v>
      </c>
      <c r="V49" s="19">
        <v>797506.68</v>
      </c>
      <c r="W49" s="19">
        <v>10762.98</v>
      </c>
      <c r="X49" s="19">
        <v>246.06</v>
      </c>
      <c r="Y49" s="19">
        <v>3708.42</v>
      </c>
      <c r="Z49" s="19">
        <v>96810.78</v>
      </c>
      <c r="AA49" s="19">
        <v>208921.5</v>
      </c>
      <c r="AB49" s="20">
        <f t="shared" si="11"/>
        <v>1792395.3</v>
      </c>
      <c r="AC49" s="19">
        <v>14884249.62</v>
      </c>
      <c r="AD49" s="19">
        <v>345460.02</v>
      </c>
      <c r="AE49" s="19">
        <v>112047.18</v>
      </c>
      <c r="AF49" s="21">
        <f t="shared" si="13"/>
        <v>15341756.819999998</v>
      </c>
      <c r="AG49" s="19">
        <v>0</v>
      </c>
      <c r="AH49" s="19">
        <v>0</v>
      </c>
      <c r="AI49" s="19">
        <v>0</v>
      </c>
      <c r="AJ49" s="22">
        <f t="shared" si="3"/>
        <v>15341756.819999998</v>
      </c>
      <c r="AK49" s="23">
        <f t="shared" si="4"/>
        <v>17134152.119999997</v>
      </c>
      <c r="AL49" s="19">
        <v>112533.71</v>
      </c>
      <c r="AM49" s="19">
        <v>142926.76</v>
      </c>
      <c r="AN49" s="19">
        <v>2234.95</v>
      </c>
      <c r="AO49" s="19">
        <v>66.22</v>
      </c>
      <c r="AP49" s="19">
        <v>780.72</v>
      </c>
      <c r="AQ49" s="19">
        <v>11068.12</v>
      </c>
      <c r="AR49" s="19">
        <v>36795.96</v>
      </c>
      <c r="AS49" s="20">
        <f t="shared" si="9"/>
        <v>306406.44000000006</v>
      </c>
      <c r="AT49" s="19">
        <v>2488469.58</v>
      </c>
      <c r="AU49" s="19">
        <v>57756.82</v>
      </c>
      <c r="AV49" s="19">
        <v>18734.05</v>
      </c>
      <c r="AW49" s="21">
        <f t="shared" si="10"/>
        <v>2564960.4499999997</v>
      </c>
      <c r="AX49" s="44">
        <v>0</v>
      </c>
      <c r="AY49" s="44">
        <v>0</v>
      </c>
      <c r="AZ49" s="44">
        <v>0</v>
      </c>
      <c r="BA49" s="22">
        <f t="shared" si="12"/>
        <v>2564960.4499999997</v>
      </c>
      <c r="BB49" s="23">
        <v>2871366.89</v>
      </c>
      <c r="BC49" s="32"/>
      <c r="BD49" s="32"/>
      <c r="BE49" s="32"/>
    </row>
    <row r="50" spans="1:57" ht="12.75">
      <c r="A50" s="24">
        <v>41</v>
      </c>
      <c r="B50" s="17" t="s">
        <v>1</v>
      </c>
      <c r="C50" s="25" t="s">
        <v>210</v>
      </c>
      <c r="D50" s="19">
        <v>15128178.34</v>
      </c>
      <c r="E50" s="19">
        <v>17697343.88</v>
      </c>
      <c r="F50" s="19">
        <v>268776.54</v>
      </c>
      <c r="G50" s="19">
        <v>6184.25</v>
      </c>
      <c r="H50" s="19">
        <v>96093.13</v>
      </c>
      <c r="I50" s="19">
        <v>1327358.8</v>
      </c>
      <c r="J50" s="19">
        <v>2616278.88</v>
      </c>
      <c r="K50" s="20">
        <f t="shared" si="6"/>
        <v>37140213.82</v>
      </c>
      <c r="L50" s="19">
        <v>198735324.8</v>
      </c>
      <c r="M50" s="19">
        <v>4737034.35</v>
      </c>
      <c r="N50" s="19">
        <v>482644.8</v>
      </c>
      <c r="O50" s="21">
        <f t="shared" si="7"/>
        <v>203955003.95000002</v>
      </c>
      <c r="P50" s="19">
        <v>0</v>
      </c>
      <c r="Q50" s="19">
        <v>0</v>
      </c>
      <c r="R50" s="19">
        <v>0</v>
      </c>
      <c r="S50" s="22">
        <f t="shared" si="0"/>
        <v>203955003.95000002</v>
      </c>
      <c r="T50" s="23">
        <f t="shared" si="1"/>
        <v>241095217.77</v>
      </c>
      <c r="U50" s="19">
        <v>7418582.58</v>
      </c>
      <c r="V50" s="19">
        <v>8597300.82</v>
      </c>
      <c r="W50" s="19">
        <v>121774.62</v>
      </c>
      <c r="X50" s="19">
        <v>2312.46</v>
      </c>
      <c r="Y50" s="19">
        <v>44020.5</v>
      </c>
      <c r="Z50" s="19">
        <v>801271.8</v>
      </c>
      <c r="AA50" s="19">
        <v>1244610.12</v>
      </c>
      <c r="AB50" s="20">
        <f t="shared" si="11"/>
        <v>18229872.900000002</v>
      </c>
      <c r="AC50" s="19">
        <v>99212461.08000001</v>
      </c>
      <c r="AD50" s="19">
        <v>2364817.8</v>
      </c>
      <c r="AE50" s="19">
        <v>240938.4</v>
      </c>
      <c r="AF50" s="21">
        <f t="shared" si="13"/>
        <v>101818217.28000002</v>
      </c>
      <c r="AG50" s="19">
        <v>0</v>
      </c>
      <c r="AH50" s="19">
        <v>0</v>
      </c>
      <c r="AI50" s="19">
        <v>0</v>
      </c>
      <c r="AJ50" s="22">
        <f t="shared" si="3"/>
        <v>101818217.28000002</v>
      </c>
      <c r="AK50" s="23">
        <f t="shared" si="4"/>
        <v>120048090.18000002</v>
      </c>
      <c r="AL50" s="19">
        <v>1284932.63</v>
      </c>
      <c r="AM50" s="19">
        <v>1516673.84</v>
      </c>
      <c r="AN50" s="19">
        <v>24500.32</v>
      </c>
      <c r="AO50" s="19">
        <v>645.3</v>
      </c>
      <c r="AP50" s="19">
        <v>8678.77</v>
      </c>
      <c r="AQ50" s="19">
        <v>87681.17</v>
      </c>
      <c r="AR50" s="19">
        <v>228611.46</v>
      </c>
      <c r="AS50" s="20">
        <f t="shared" si="9"/>
        <v>3151723.4899999993</v>
      </c>
      <c r="AT50" s="19">
        <v>16587143.95</v>
      </c>
      <c r="AU50" s="19">
        <v>395369.43</v>
      </c>
      <c r="AV50" s="19">
        <v>40284.4</v>
      </c>
      <c r="AW50" s="21">
        <f t="shared" si="10"/>
        <v>17022797.779999997</v>
      </c>
      <c r="AX50" s="44">
        <v>0</v>
      </c>
      <c r="AY50" s="44">
        <v>0</v>
      </c>
      <c r="AZ50" s="44">
        <v>0</v>
      </c>
      <c r="BA50" s="22">
        <f t="shared" si="12"/>
        <v>17022797.779999997</v>
      </c>
      <c r="BB50" s="23">
        <v>20174521.27</v>
      </c>
      <c r="BC50" s="32"/>
      <c r="BD50" s="32"/>
      <c r="BE50" s="32"/>
    </row>
    <row r="51" spans="1:57" ht="12.75">
      <c r="A51" s="24">
        <v>42</v>
      </c>
      <c r="B51" s="17" t="s">
        <v>1</v>
      </c>
      <c r="C51" s="25" t="s">
        <v>211</v>
      </c>
      <c r="D51" s="19">
        <v>894254.45</v>
      </c>
      <c r="E51" s="19">
        <v>957406.61</v>
      </c>
      <c r="F51" s="19">
        <v>13983.18</v>
      </c>
      <c r="G51" s="19">
        <v>372.19</v>
      </c>
      <c r="H51" s="19">
        <v>4854.95</v>
      </c>
      <c r="I51" s="19">
        <v>99881.25</v>
      </c>
      <c r="J51" s="19">
        <v>270448.9</v>
      </c>
      <c r="K51" s="20">
        <f t="shared" si="6"/>
        <v>2241201.53</v>
      </c>
      <c r="L51" s="19">
        <v>29492006.24</v>
      </c>
      <c r="M51" s="19">
        <v>0</v>
      </c>
      <c r="N51" s="19">
        <v>1767.64</v>
      </c>
      <c r="O51" s="21">
        <f t="shared" si="7"/>
        <v>29493773.88</v>
      </c>
      <c r="P51" s="32">
        <v>0</v>
      </c>
      <c r="Q51" s="19">
        <v>3092874.13</v>
      </c>
      <c r="R51" s="19">
        <v>0</v>
      </c>
      <c r="S51" s="22">
        <f t="shared" si="0"/>
        <v>32586648.009999998</v>
      </c>
      <c r="T51" s="23">
        <f t="shared" si="1"/>
        <v>34827849.54</v>
      </c>
      <c r="U51" s="19">
        <v>435051.6</v>
      </c>
      <c r="V51" s="19">
        <v>460607.28</v>
      </c>
      <c r="W51" s="19">
        <v>6216.3</v>
      </c>
      <c r="X51" s="19">
        <v>142.14</v>
      </c>
      <c r="Y51" s="19">
        <v>2141.82</v>
      </c>
      <c r="Z51" s="19">
        <v>59160.18</v>
      </c>
      <c r="AA51" s="19">
        <v>121888.68</v>
      </c>
      <c r="AB51" s="20">
        <f t="shared" si="11"/>
        <v>1085208</v>
      </c>
      <c r="AC51" s="19">
        <v>14722971.48</v>
      </c>
      <c r="AD51" s="19">
        <v>0</v>
      </c>
      <c r="AE51" s="19">
        <v>882.42</v>
      </c>
      <c r="AF51" s="21">
        <f t="shared" si="13"/>
        <v>14723853.9</v>
      </c>
      <c r="AG51" s="19">
        <v>0</v>
      </c>
      <c r="AH51" s="19">
        <v>1544021.7</v>
      </c>
      <c r="AI51" s="19">
        <v>0</v>
      </c>
      <c r="AJ51" s="22">
        <f t="shared" si="3"/>
        <v>16267875.6</v>
      </c>
      <c r="AK51" s="23">
        <f t="shared" si="4"/>
        <v>17353083.6</v>
      </c>
      <c r="AL51" s="19">
        <v>76533.81</v>
      </c>
      <c r="AM51" s="19">
        <v>82799.89</v>
      </c>
      <c r="AN51" s="19">
        <v>1294.48</v>
      </c>
      <c r="AO51" s="19">
        <v>38.34</v>
      </c>
      <c r="AP51" s="19">
        <v>452.19</v>
      </c>
      <c r="AQ51" s="19">
        <v>6786.85</v>
      </c>
      <c r="AR51" s="19">
        <v>24760.04</v>
      </c>
      <c r="AS51" s="20">
        <f t="shared" si="9"/>
        <v>192665.60000000003</v>
      </c>
      <c r="AT51" s="19">
        <v>2461505.79</v>
      </c>
      <c r="AU51" s="19">
        <v>0</v>
      </c>
      <c r="AV51" s="19">
        <v>147.54</v>
      </c>
      <c r="AW51" s="21">
        <f t="shared" si="10"/>
        <v>2461653.33</v>
      </c>
      <c r="AX51" s="44">
        <v>0</v>
      </c>
      <c r="AY51" s="44">
        <v>258142.07</v>
      </c>
      <c r="AZ51" s="44">
        <v>0</v>
      </c>
      <c r="BA51" s="22">
        <f t="shared" si="12"/>
        <v>2719795.4</v>
      </c>
      <c r="BB51" s="23">
        <v>2912461</v>
      </c>
      <c r="BC51" s="32"/>
      <c r="BD51" s="32"/>
      <c r="BE51" s="32"/>
    </row>
    <row r="52" spans="1:57" ht="12.75">
      <c r="A52" s="24">
        <v>43</v>
      </c>
      <c r="B52" s="17" t="s">
        <v>1</v>
      </c>
      <c r="C52" s="25" t="s">
        <v>212</v>
      </c>
      <c r="D52" s="19">
        <v>7907902.71</v>
      </c>
      <c r="E52" s="19">
        <v>9074318.26</v>
      </c>
      <c r="F52" s="19">
        <v>114216.22</v>
      </c>
      <c r="G52" s="19">
        <v>3336.28</v>
      </c>
      <c r="H52" s="19">
        <v>37568.57</v>
      </c>
      <c r="I52" s="19">
        <v>979037.87</v>
      </c>
      <c r="J52" s="19">
        <v>1614224.15</v>
      </c>
      <c r="K52" s="20">
        <f t="shared" si="6"/>
        <v>19730604.06</v>
      </c>
      <c r="L52" s="19">
        <v>85506176.52</v>
      </c>
      <c r="M52" s="19">
        <v>695000.91</v>
      </c>
      <c r="N52" s="19">
        <v>752589.97</v>
      </c>
      <c r="O52" s="21">
        <f t="shared" si="7"/>
        <v>86953767.39999999</v>
      </c>
      <c r="P52" s="19">
        <v>4530637.58</v>
      </c>
      <c r="Q52" s="19">
        <v>0</v>
      </c>
      <c r="R52" s="19">
        <v>0</v>
      </c>
      <c r="S52" s="22">
        <f t="shared" si="0"/>
        <v>91484404.97999999</v>
      </c>
      <c r="T52" s="23">
        <f t="shared" si="1"/>
        <v>111215009.03999999</v>
      </c>
      <c r="U52" s="19">
        <v>3802421.94</v>
      </c>
      <c r="V52" s="19">
        <v>4257299.22</v>
      </c>
      <c r="W52" s="19">
        <v>59806.5</v>
      </c>
      <c r="X52" s="19">
        <v>1390.92</v>
      </c>
      <c r="Y52" s="19">
        <v>20368.32</v>
      </c>
      <c r="Z52" s="19">
        <v>573551.46</v>
      </c>
      <c r="AA52" s="19">
        <v>771945.9</v>
      </c>
      <c r="AB52" s="20">
        <f t="shared" si="11"/>
        <v>9486784.26</v>
      </c>
      <c r="AC52" s="19">
        <v>42686312.64</v>
      </c>
      <c r="AD52" s="19">
        <v>346957.68</v>
      </c>
      <c r="AE52" s="19">
        <v>375696.24</v>
      </c>
      <c r="AF52" s="21">
        <f t="shared" si="13"/>
        <v>43408966.56</v>
      </c>
      <c r="AG52" s="19">
        <v>2261780.64</v>
      </c>
      <c r="AH52" s="19">
        <v>0</v>
      </c>
      <c r="AI52" s="19">
        <v>0</v>
      </c>
      <c r="AJ52" s="22">
        <f t="shared" si="3"/>
        <v>45670747.2</v>
      </c>
      <c r="AK52" s="23">
        <f t="shared" si="4"/>
        <v>55157531.46</v>
      </c>
      <c r="AL52" s="19">
        <v>684246.8</v>
      </c>
      <c r="AM52" s="19">
        <v>802836.51</v>
      </c>
      <c r="AN52" s="19">
        <v>9068.29</v>
      </c>
      <c r="AO52" s="19">
        <v>324.23</v>
      </c>
      <c r="AP52" s="19">
        <v>2866.71</v>
      </c>
      <c r="AQ52" s="19">
        <v>67581.07</v>
      </c>
      <c r="AR52" s="19">
        <v>140379.71</v>
      </c>
      <c r="AS52" s="20">
        <f t="shared" si="9"/>
        <v>1707303.32</v>
      </c>
      <c r="AT52" s="19">
        <v>7136643.98</v>
      </c>
      <c r="AU52" s="19">
        <v>58007.21</v>
      </c>
      <c r="AV52" s="19">
        <v>62815.62</v>
      </c>
      <c r="AW52" s="21">
        <f t="shared" si="10"/>
        <v>7257466.8100000005</v>
      </c>
      <c r="AX52" s="44">
        <v>378142.82</v>
      </c>
      <c r="AY52" s="44">
        <v>0</v>
      </c>
      <c r="AZ52" s="44">
        <v>0</v>
      </c>
      <c r="BA52" s="22">
        <f t="shared" si="12"/>
        <v>7635609.630000001</v>
      </c>
      <c r="BB52" s="23">
        <v>9342912.95</v>
      </c>
      <c r="BC52" s="32"/>
      <c r="BD52" s="32"/>
      <c r="BE52" s="32"/>
    </row>
    <row r="53" spans="1:57" ht="12.75">
      <c r="A53" s="24">
        <v>44</v>
      </c>
      <c r="B53" s="17" t="s">
        <v>1</v>
      </c>
      <c r="C53" s="25" t="s">
        <v>213</v>
      </c>
      <c r="D53" s="19">
        <v>1194350.46</v>
      </c>
      <c r="E53" s="19">
        <v>1504348.16</v>
      </c>
      <c r="F53" s="19">
        <v>20915.13</v>
      </c>
      <c r="G53" s="19">
        <v>502.51</v>
      </c>
      <c r="H53" s="19">
        <v>7056.11</v>
      </c>
      <c r="I53" s="19">
        <v>159084.94</v>
      </c>
      <c r="J53" s="19">
        <v>437876.39</v>
      </c>
      <c r="K53" s="20">
        <f t="shared" si="6"/>
        <v>3324133.6999999997</v>
      </c>
      <c r="L53" s="19">
        <v>42934493.2</v>
      </c>
      <c r="M53" s="19">
        <v>260111.19</v>
      </c>
      <c r="N53" s="19">
        <v>20735.11</v>
      </c>
      <c r="O53" s="21">
        <f t="shared" si="7"/>
        <v>43215339.5</v>
      </c>
      <c r="P53" s="19">
        <v>0</v>
      </c>
      <c r="Q53" s="19">
        <v>0</v>
      </c>
      <c r="R53" s="19">
        <v>0</v>
      </c>
      <c r="S53" s="22">
        <f t="shared" si="0"/>
        <v>43215339.5</v>
      </c>
      <c r="T53" s="23">
        <f t="shared" si="1"/>
        <v>46539473.2</v>
      </c>
      <c r="U53" s="19">
        <v>584070.78</v>
      </c>
      <c r="V53" s="19">
        <v>714006.24</v>
      </c>
      <c r="W53" s="19">
        <v>9757.32</v>
      </c>
      <c r="X53" s="19">
        <v>192.6</v>
      </c>
      <c r="Y53" s="19">
        <v>3279.3</v>
      </c>
      <c r="Z53" s="19">
        <v>93696.84</v>
      </c>
      <c r="AA53" s="19">
        <v>212770.2</v>
      </c>
      <c r="AB53" s="20">
        <f t="shared" si="11"/>
        <v>1617773.2800000003</v>
      </c>
      <c r="AC53" s="19">
        <v>21433717.14</v>
      </c>
      <c r="AD53" s="19">
        <v>129852.48</v>
      </c>
      <c r="AE53" s="19">
        <v>10351.08</v>
      </c>
      <c r="AF53" s="21">
        <f t="shared" si="13"/>
        <v>21573920.7</v>
      </c>
      <c r="AG53" s="19">
        <v>0</v>
      </c>
      <c r="AH53" s="19">
        <v>0</v>
      </c>
      <c r="AI53" s="19">
        <v>0</v>
      </c>
      <c r="AJ53" s="22">
        <f t="shared" si="3"/>
        <v>21573920.7</v>
      </c>
      <c r="AK53" s="23">
        <f t="shared" si="4"/>
        <v>23191693.98</v>
      </c>
      <c r="AL53" s="19">
        <v>101713.28</v>
      </c>
      <c r="AM53" s="19">
        <v>131723.65</v>
      </c>
      <c r="AN53" s="19">
        <v>1859.64</v>
      </c>
      <c r="AO53" s="19">
        <v>51.65</v>
      </c>
      <c r="AP53" s="19">
        <v>629.47</v>
      </c>
      <c r="AQ53" s="19">
        <v>10898.02</v>
      </c>
      <c r="AR53" s="19">
        <v>37517.7</v>
      </c>
      <c r="AS53" s="20">
        <f t="shared" si="9"/>
        <v>284393.41</v>
      </c>
      <c r="AT53" s="19">
        <v>3583462.68</v>
      </c>
      <c r="AU53" s="19">
        <v>21709.79</v>
      </c>
      <c r="AV53" s="19">
        <v>1730.67</v>
      </c>
      <c r="AW53" s="21">
        <f t="shared" si="10"/>
        <v>3606903.14</v>
      </c>
      <c r="AX53" s="44">
        <v>0</v>
      </c>
      <c r="AY53" s="44">
        <v>0</v>
      </c>
      <c r="AZ53" s="44">
        <v>0</v>
      </c>
      <c r="BA53" s="22">
        <f t="shared" si="12"/>
        <v>3606903.14</v>
      </c>
      <c r="BB53" s="23">
        <v>3891296.55</v>
      </c>
      <c r="BC53" s="32"/>
      <c r="BD53" s="32"/>
      <c r="BE53" s="32"/>
    </row>
    <row r="54" spans="1:57" ht="12.75">
      <c r="A54" s="24">
        <v>45</v>
      </c>
      <c r="B54" s="17" t="s">
        <v>1</v>
      </c>
      <c r="C54" s="25" t="s">
        <v>214</v>
      </c>
      <c r="D54" s="19">
        <v>4769920.74</v>
      </c>
      <c r="E54" s="19">
        <v>6454228.31</v>
      </c>
      <c r="F54" s="19">
        <v>88650.6</v>
      </c>
      <c r="G54" s="19">
        <v>2119.91</v>
      </c>
      <c r="H54" s="19">
        <v>33069.99</v>
      </c>
      <c r="I54" s="19">
        <v>755996.6</v>
      </c>
      <c r="J54" s="19">
        <v>1478305.08</v>
      </c>
      <c r="K54" s="20">
        <f t="shared" si="6"/>
        <v>13582291.23</v>
      </c>
      <c r="L54" s="19">
        <v>92184338.41</v>
      </c>
      <c r="M54" s="19">
        <v>1737566.2</v>
      </c>
      <c r="N54" s="19">
        <v>356556.58</v>
      </c>
      <c r="O54" s="21">
        <f t="shared" si="7"/>
        <v>94278461.19</v>
      </c>
      <c r="P54" s="32">
        <v>0</v>
      </c>
      <c r="Q54" s="19">
        <v>10947365.04</v>
      </c>
      <c r="R54" s="19">
        <v>0</v>
      </c>
      <c r="S54" s="22">
        <f>+R54+Q54+P54+O54</f>
        <v>105225826.22999999</v>
      </c>
      <c r="T54" s="23">
        <f>+S54+K54</f>
        <v>118808117.46</v>
      </c>
      <c r="U54" s="19">
        <v>2337046.5</v>
      </c>
      <c r="V54" s="19">
        <v>3183310.26</v>
      </c>
      <c r="W54" s="19">
        <v>41596.74</v>
      </c>
      <c r="X54" s="19">
        <v>816.96</v>
      </c>
      <c r="Y54" s="19">
        <v>15273.72</v>
      </c>
      <c r="Z54" s="19">
        <v>449745</v>
      </c>
      <c r="AA54" s="19">
        <v>712524.24</v>
      </c>
      <c r="AB54" s="20">
        <f t="shared" si="11"/>
        <v>6740313.42</v>
      </c>
      <c r="AC54" s="19">
        <v>46020178.32</v>
      </c>
      <c r="AD54" s="19">
        <v>867426.18</v>
      </c>
      <c r="AE54" s="19">
        <v>177994.62</v>
      </c>
      <c r="AF54" s="21">
        <f t="shared" si="13"/>
        <v>47065599.12</v>
      </c>
      <c r="AG54" s="19">
        <v>0</v>
      </c>
      <c r="AH54" s="19">
        <v>5465133.24</v>
      </c>
      <c r="AI54" s="19">
        <v>0</v>
      </c>
      <c r="AJ54" s="22">
        <f t="shared" si="3"/>
        <v>52530732.36</v>
      </c>
      <c r="AK54" s="23">
        <f t="shared" si="4"/>
        <v>59271045.78</v>
      </c>
      <c r="AL54" s="19">
        <v>405479.04</v>
      </c>
      <c r="AM54" s="19">
        <v>545153.01</v>
      </c>
      <c r="AN54" s="19">
        <v>7842.31</v>
      </c>
      <c r="AO54" s="19">
        <v>217.16</v>
      </c>
      <c r="AP54" s="19">
        <v>2966.05</v>
      </c>
      <c r="AQ54" s="19">
        <v>51041.93</v>
      </c>
      <c r="AR54" s="19">
        <v>127630.14</v>
      </c>
      <c r="AS54" s="20">
        <f t="shared" si="9"/>
        <v>1140329.6400000001</v>
      </c>
      <c r="AT54" s="19">
        <v>7694026.68</v>
      </c>
      <c r="AU54" s="19">
        <v>145023.34</v>
      </c>
      <c r="AV54" s="19">
        <v>29760.33</v>
      </c>
      <c r="AW54" s="21">
        <f t="shared" si="10"/>
        <v>7868810.35</v>
      </c>
      <c r="AX54" s="44">
        <v>0</v>
      </c>
      <c r="AY54" s="44">
        <v>913705.3</v>
      </c>
      <c r="AZ54" s="44">
        <v>0</v>
      </c>
      <c r="BA54" s="22">
        <f t="shared" si="12"/>
        <v>8782515.65</v>
      </c>
      <c r="BB54" s="23">
        <v>9922845.29</v>
      </c>
      <c r="BC54" s="32"/>
      <c r="BD54" s="32"/>
      <c r="BE54" s="32"/>
    </row>
    <row r="55" spans="1:57" ht="12.75">
      <c r="A55" s="24">
        <v>46</v>
      </c>
      <c r="B55" s="17" t="s">
        <v>1</v>
      </c>
      <c r="C55" s="25" t="s">
        <v>215</v>
      </c>
      <c r="D55" s="19">
        <v>25092876.87</v>
      </c>
      <c r="E55" s="19">
        <v>25830611.6</v>
      </c>
      <c r="F55" s="19">
        <v>353406.51</v>
      </c>
      <c r="G55" s="19">
        <v>8822.38</v>
      </c>
      <c r="H55" s="19">
        <v>115332.79</v>
      </c>
      <c r="I55" s="19">
        <v>2862859.9</v>
      </c>
      <c r="J55" s="19">
        <v>4269688.28</v>
      </c>
      <c r="K55" s="20">
        <f t="shared" si="6"/>
        <v>58533598.33</v>
      </c>
      <c r="L55" s="19">
        <v>243119458.5</v>
      </c>
      <c r="M55" s="19">
        <v>4614813.41</v>
      </c>
      <c r="N55" s="19">
        <v>4546785.42</v>
      </c>
      <c r="O55" s="21">
        <f t="shared" si="7"/>
        <v>252281057.33</v>
      </c>
      <c r="P55" s="19">
        <v>101751574.37</v>
      </c>
      <c r="Q55" s="19">
        <v>0</v>
      </c>
      <c r="R55" s="19">
        <v>0</v>
      </c>
      <c r="S55" s="22">
        <f aca="true" t="shared" si="14" ref="S55:S61">+R55+Q55+P55+O55</f>
        <v>354032631.70000005</v>
      </c>
      <c r="T55" s="23">
        <f aca="true" t="shared" si="15" ref="T55:T61">+S55+K55</f>
        <v>412566230.03000003</v>
      </c>
      <c r="U55" s="19">
        <v>11102859.72</v>
      </c>
      <c r="V55" s="19">
        <v>12465479.1</v>
      </c>
      <c r="W55" s="19">
        <v>176316.3</v>
      </c>
      <c r="X55" s="19">
        <v>3525.9</v>
      </c>
      <c r="Y55" s="19">
        <v>60411.66</v>
      </c>
      <c r="Z55" s="19">
        <v>1670997.3</v>
      </c>
      <c r="AA55" s="19">
        <v>2039337.9</v>
      </c>
      <c r="AB55" s="20">
        <f t="shared" si="11"/>
        <v>27518927.88</v>
      </c>
      <c r="AC55" s="19">
        <v>121369866.36</v>
      </c>
      <c r="AD55" s="19">
        <v>2303802.78</v>
      </c>
      <c r="AE55" s="19">
        <v>2269775.22</v>
      </c>
      <c r="AF55" s="21">
        <f t="shared" si="13"/>
        <v>125943444.36</v>
      </c>
      <c r="AG55" s="19">
        <v>50796324.84</v>
      </c>
      <c r="AH55" s="19">
        <v>0</v>
      </c>
      <c r="AI55" s="19">
        <v>0</v>
      </c>
      <c r="AJ55" s="22">
        <f t="shared" si="3"/>
        <v>176739769.2</v>
      </c>
      <c r="AK55" s="23">
        <f t="shared" si="4"/>
        <v>204258697.07999998</v>
      </c>
      <c r="AL55" s="19">
        <v>2331669.53</v>
      </c>
      <c r="AM55" s="19">
        <v>2227522.08</v>
      </c>
      <c r="AN55" s="19">
        <v>29515.04</v>
      </c>
      <c r="AO55" s="19">
        <v>882.75</v>
      </c>
      <c r="AP55" s="19">
        <v>9153.52</v>
      </c>
      <c r="AQ55" s="19">
        <v>198643.77</v>
      </c>
      <c r="AR55" s="19">
        <v>371725.06</v>
      </c>
      <c r="AS55" s="20">
        <f t="shared" si="9"/>
        <v>5169111.749999998</v>
      </c>
      <c r="AT55" s="19">
        <v>20291598.49</v>
      </c>
      <c r="AU55" s="19">
        <v>385168.44</v>
      </c>
      <c r="AV55" s="19">
        <v>379501.7</v>
      </c>
      <c r="AW55" s="21">
        <f t="shared" si="10"/>
        <v>21056268.63</v>
      </c>
      <c r="AX55" s="44">
        <v>8492541.59</v>
      </c>
      <c r="AY55" s="44">
        <v>0</v>
      </c>
      <c r="AZ55" s="44">
        <v>0</v>
      </c>
      <c r="BA55" s="22">
        <f t="shared" si="12"/>
        <v>29548810.22</v>
      </c>
      <c r="BB55" s="23">
        <v>34717921.97</v>
      </c>
      <c r="BC55" s="32"/>
      <c r="BD55" s="32"/>
      <c r="BE55" s="32"/>
    </row>
    <row r="56" spans="1:57" ht="12.75">
      <c r="A56" s="24">
        <v>47</v>
      </c>
      <c r="B56" s="17" t="s">
        <v>1</v>
      </c>
      <c r="C56" s="25" t="s">
        <v>216</v>
      </c>
      <c r="D56" s="19">
        <v>6023594.63</v>
      </c>
      <c r="E56" s="19">
        <v>5568344.48</v>
      </c>
      <c r="F56" s="19">
        <v>81327.16</v>
      </c>
      <c r="G56" s="19">
        <v>2164.67</v>
      </c>
      <c r="H56" s="19">
        <v>28236.75</v>
      </c>
      <c r="I56" s="19">
        <v>542283.37</v>
      </c>
      <c r="J56" s="19">
        <v>952402.54</v>
      </c>
      <c r="K56" s="20">
        <f t="shared" si="6"/>
        <v>13198353.599999998</v>
      </c>
      <c r="L56" s="19">
        <v>62502051.94</v>
      </c>
      <c r="M56" s="19">
        <v>619808.82</v>
      </c>
      <c r="N56" s="19">
        <v>154970.93</v>
      </c>
      <c r="O56" s="21">
        <f t="shared" si="7"/>
        <v>63276831.69</v>
      </c>
      <c r="P56" s="19">
        <v>0</v>
      </c>
      <c r="Q56" s="19">
        <v>0</v>
      </c>
      <c r="R56" s="19">
        <v>0</v>
      </c>
      <c r="S56" s="22">
        <f t="shared" si="14"/>
        <v>63276831.69</v>
      </c>
      <c r="T56" s="23">
        <f t="shared" si="15"/>
        <v>76475185.28999999</v>
      </c>
      <c r="U56" s="19">
        <v>2961784.02</v>
      </c>
      <c r="V56" s="19">
        <v>2663693.52</v>
      </c>
      <c r="W56" s="19">
        <v>35948.7</v>
      </c>
      <c r="X56" s="19">
        <v>821.88</v>
      </c>
      <c r="Y56" s="19">
        <v>12386.28</v>
      </c>
      <c r="Z56" s="19">
        <v>321192.42</v>
      </c>
      <c r="AA56" s="19">
        <v>459307.98</v>
      </c>
      <c r="AB56" s="20">
        <f t="shared" si="11"/>
        <v>6455134.800000001</v>
      </c>
      <c r="AC56" s="19">
        <v>31202215.319999997</v>
      </c>
      <c r="AD56" s="19">
        <v>309420.36</v>
      </c>
      <c r="AE56" s="19">
        <v>77362.2</v>
      </c>
      <c r="AF56" s="21">
        <f t="shared" si="13"/>
        <v>31588997.879999995</v>
      </c>
      <c r="AG56" s="19">
        <v>0</v>
      </c>
      <c r="AH56" s="19">
        <v>0</v>
      </c>
      <c r="AI56" s="19">
        <v>0</v>
      </c>
      <c r="AJ56" s="22">
        <f t="shared" si="3"/>
        <v>31588997.879999995</v>
      </c>
      <c r="AK56" s="23">
        <f t="shared" si="4"/>
        <v>38044132.67999999</v>
      </c>
      <c r="AL56" s="19">
        <v>510301.77</v>
      </c>
      <c r="AM56" s="19">
        <v>484108.49</v>
      </c>
      <c r="AN56" s="19">
        <v>7563.08</v>
      </c>
      <c r="AO56" s="19">
        <v>223.8</v>
      </c>
      <c r="AP56" s="19">
        <v>2641.75</v>
      </c>
      <c r="AQ56" s="19">
        <v>36848.49</v>
      </c>
      <c r="AR56" s="19">
        <v>82182.43</v>
      </c>
      <c r="AS56" s="20">
        <f t="shared" si="9"/>
        <v>1123869.81</v>
      </c>
      <c r="AT56" s="19">
        <v>5216639.44</v>
      </c>
      <c r="AU56" s="19">
        <v>51731.41</v>
      </c>
      <c r="AV56" s="19">
        <v>12934.79</v>
      </c>
      <c r="AW56" s="21">
        <f t="shared" si="10"/>
        <v>5281305.640000001</v>
      </c>
      <c r="AX56" s="44">
        <v>0</v>
      </c>
      <c r="AY56" s="44">
        <v>0</v>
      </c>
      <c r="AZ56" s="44">
        <v>0</v>
      </c>
      <c r="BA56" s="22">
        <f t="shared" si="12"/>
        <v>5281305.640000001</v>
      </c>
      <c r="BB56" s="23">
        <v>6405175.45</v>
      </c>
      <c r="BC56" s="32"/>
      <c r="BD56" s="32"/>
      <c r="BE56" s="32"/>
    </row>
    <row r="57" spans="1:57" ht="12.75">
      <c r="A57" s="24">
        <v>48</v>
      </c>
      <c r="B57" s="17" t="s">
        <v>1</v>
      </c>
      <c r="C57" s="26" t="s">
        <v>217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f t="shared" si="6"/>
        <v>0</v>
      </c>
      <c r="L57" s="19">
        <v>0</v>
      </c>
      <c r="M57" s="19">
        <v>0</v>
      </c>
      <c r="N57" s="19">
        <v>0</v>
      </c>
      <c r="O57" s="21">
        <f t="shared" si="7"/>
        <v>0</v>
      </c>
      <c r="P57" s="19">
        <v>0</v>
      </c>
      <c r="Q57" s="19">
        <v>0</v>
      </c>
      <c r="R57" s="19">
        <v>132680.13</v>
      </c>
      <c r="S57" s="22">
        <f t="shared" si="14"/>
        <v>132680.13</v>
      </c>
      <c r="T57" s="23">
        <f t="shared" si="15"/>
        <v>132680.13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20">
        <f t="shared" si="11"/>
        <v>0</v>
      </c>
      <c r="AC57" s="19">
        <v>0</v>
      </c>
      <c r="AD57" s="19">
        <v>0</v>
      </c>
      <c r="AE57" s="19">
        <v>0</v>
      </c>
      <c r="AF57" s="21">
        <f t="shared" si="13"/>
        <v>0</v>
      </c>
      <c r="AG57" s="19">
        <v>0</v>
      </c>
      <c r="AH57" s="19">
        <v>0</v>
      </c>
      <c r="AI57" s="19">
        <v>66236.46</v>
      </c>
      <c r="AJ57" s="22">
        <f t="shared" si="3"/>
        <v>66236.46</v>
      </c>
      <c r="AK57" s="23">
        <f t="shared" si="4"/>
        <v>66236.46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20">
        <f t="shared" si="9"/>
        <v>0</v>
      </c>
      <c r="AT57" s="19">
        <v>0</v>
      </c>
      <c r="AU57" s="19">
        <v>0</v>
      </c>
      <c r="AV57" s="19">
        <v>0</v>
      </c>
      <c r="AW57" s="21">
        <f t="shared" si="10"/>
        <v>0</v>
      </c>
      <c r="AX57" s="44">
        <v>0</v>
      </c>
      <c r="AY57" s="44">
        <v>0</v>
      </c>
      <c r="AZ57" s="44">
        <v>11073.95</v>
      </c>
      <c r="BA57" s="22">
        <f t="shared" si="12"/>
        <v>11073.95</v>
      </c>
      <c r="BB57" s="23">
        <v>11073.95</v>
      </c>
      <c r="BC57" s="32"/>
      <c r="BD57" s="32"/>
      <c r="BE57" s="32"/>
    </row>
    <row r="58" spans="1:57" ht="12.75">
      <c r="A58" s="24">
        <v>49</v>
      </c>
      <c r="B58" s="17" t="s">
        <v>1</v>
      </c>
      <c r="C58" s="25" t="s">
        <v>218</v>
      </c>
      <c r="D58" s="19">
        <v>1254668.37</v>
      </c>
      <c r="E58" s="19">
        <v>1918279.61</v>
      </c>
      <c r="F58" s="19">
        <v>28016.99</v>
      </c>
      <c r="G58" s="19">
        <v>745.72</v>
      </c>
      <c r="H58" s="19">
        <v>9727.48</v>
      </c>
      <c r="I58" s="19">
        <v>199871.8</v>
      </c>
      <c r="J58" s="19">
        <v>552493</v>
      </c>
      <c r="K58" s="20">
        <f t="shared" si="6"/>
        <v>3963802.9700000007</v>
      </c>
      <c r="L58" s="19">
        <v>44863180.11</v>
      </c>
      <c r="M58" s="19">
        <v>90400.94</v>
      </c>
      <c r="N58" s="19">
        <v>69340.58</v>
      </c>
      <c r="O58" s="21">
        <f t="shared" si="7"/>
        <v>45022921.63</v>
      </c>
      <c r="P58" s="32">
        <v>0</v>
      </c>
      <c r="Q58" s="19">
        <v>20547203.83</v>
      </c>
      <c r="R58" s="19">
        <v>0</v>
      </c>
      <c r="S58" s="22">
        <f t="shared" si="14"/>
        <v>65570125.46</v>
      </c>
      <c r="T58" s="23">
        <f t="shared" si="15"/>
        <v>69533928.43</v>
      </c>
      <c r="U58" s="19">
        <v>616248.72</v>
      </c>
      <c r="V58" s="19">
        <v>928421.88</v>
      </c>
      <c r="W58" s="19">
        <v>12529.8</v>
      </c>
      <c r="X58" s="19">
        <v>286.44</v>
      </c>
      <c r="Y58" s="19">
        <v>4317.18</v>
      </c>
      <c r="Z58" s="19">
        <v>119367.78</v>
      </c>
      <c r="AA58" s="19">
        <v>265958.16</v>
      </c>
      <c r="AB58" s="20">
        <f t="shared" si="11"/>
        <v>1947129.96</v>
      </c>
      <c r="AC58" s="19">
        <v>22396554.36</v>
      </c>
      <c r="AD58" s="19">
        <v>45129.9</v>
      </c>
      <c r="AE58" s="19">
        <v>34615.14</v>
      </c>
      <c r="AF58" s="21">
        <f t="shared" si="13"/>
        <v>22476299.4</v>
      </c>
      <c r="AG58" s="19">
        <v>0</v>
      </c>
      <c r="AH58" s="19">
        <v>10257555.66</v>
      </c>
      <c r="AI58" s="19">
        <v>0</v>
      </c>
      <c r="AJ58" s="22">
        <f t="shared" si="3"/>
        <v>32733855.06</v>
      </c>
      <c r="AK58" s="23">
        <f t="shared" si="4"/>
        <v>34680985.019999996</v>
      </c>
      <c r="AL58" s="19">
        <v>106403.28</v>
      </c>
      <c r="AM58" s="19">
        <v>164976.29</v>
      </c>
      <c r="AN58" s="19">
        <v>2581.2</v>
      </c>
      <c r="AO58" s="19">
        <v>76.55</v>
      </c>
      <c r="AP58" s="19">
        <v>901.72</v>
      </c>
      <c r="AQ58" s="19">
        <v>13417.34</v>
      </c>
      <c r="AR58" s="19">
        <v>47755.81</v>
      </c>
      <c r="AS58" s="20">
        <f t="shared" si="9"/>
        <v>336112.19</v>
      </c>
      <c r="AT58" s="19">
        <v>3744437.63</v>
      </c>
      <c r="AU58" s="19">
        <v>7545.17</v>
      </c>
      <c r="AV58" s="19">
        <v>5787.57</v>
      </c>
      <c r="AW58" s="21">
        <f t="shared" si="10"/>
        <v>3757770.3699999996</v>
      </c>
      <c r="AX58" s="44">
        <v>0</v>
      </c>
      <c r="AY58" s="44">
        <v>1714941.36</v>
      </c>
      <c r="AZ58" s="44">
        <v>0</v>
      </c>
      <c r="BA58" s="22">
        <f t="shared" si="12"/>
        <v>5472711.7299999995</v>
      </c>
      <c r="BB58" s="23">
        <v>5808823.92</v>
      </c>
      <c r="BC58" s="32"/>
      <c r="BD58" s="32"/>
      <c r="BE58" s="32"/>
    </row>
    <row r="59" spans="1:57" ht="12.75">
      <c r="A59" s="24">
        <v>50</v>
      </c>
      <c r="B59" s="17" t="s">
        <v>1</v>
      </c>
      <c r="C59" s="25" t="s">
        <v>219</v>
      </c>
      <c r="D59" s="19">
        <v>11541980.43</v>
      </c>
      <c r="E59" s="19">
        <v>10438931.01</v>
      </c>
      <c r="F59" s="19">
        <v>145133.71</v>
      </c>
      <c r="G59" s="19">
        <v>3487</v>
      </c>
      <c r="H59" s="19">
        <v>48963.54</v>
      </c>
      <c r="I59" s="19">
        <v>1098286.03</v>
      </c>
      <c r="J59" s="19">
        <v>2190370.63</v>
      </c>
      <c r="K59" s="20">
        <f t="shared" si="6"/>
        <v>25467152.349999998</v>
      </c>
      <c r="L59" s="19">
        <v>108201437.1</v>
      </c>
      <c r="M59" s="19">
        <v>2218718.07</v>
      </c>
      <c r="N59" s="19">
        <v>868191.72</v>
      </c>
      <c r="O59" s="21">
        <f t="shared" si="7"/>
        <v>111288346.89</v>
      </c>
      <c r="P59" s="19">
        <v>0</v>
      </c>
      <c r="Q59" s="19">
        <v>0</v>
      </c>
      <c r="R59" s="19">
        <v>0</v>
      </c>
      <c r="S59" s="22">
        <f t="shared" si="14"/>
        <v>111288346.89</v>
      </c>
      <c r="T59" s="23">
        <f t="shared" si="15"/>
        <v>136755499.24</v>
      </c>
      <c r="U59" s="19">
        <v>5605454.04</v>
      </c>
      <c r="V59" s="19">
        <v>4913153.58</v>
      </c>
      <c r="W59" s="19">
        <v>67141.08</v>
      </c>
      <c r="X59" s="19">
        <v>1325.22</v>
      </c>
      <c r="Y59" s="19">
        <v>22565.1</v>
      </c>
      <c r="Z59" s="19">
        <v>642042.48</v>
      </c>
      <c r="AA59" s="19">
        <v>1027494.3</v>
      </c>
      <c r="AB59" s="20">
        <f t="shared" si="11"/>
        <v>12279175.800000003</v>
      </c>
      <c r="AC59" s="19">
        <v>54016219.2</v>
      </c>
      <c r="AD59" s="19">
        <v>1107626.34</v>
      </c>
      <c r="AE59" s="19">
        <v>433405.14</v>
      </c>
      <c r="AF59" s="21">
        <f t="shared" si="13"/>
        <v>55557250.68</v>
      </c>
      <c r="AG59" s="19">
        <v>0</v>
      </c>
      <c r="AH59" s="19">
        <v>0</v>
      </c>
      <c r="AI59" s="19">
        <v>0</v>
      </c>
      <c r="AJ59" s="22">
        <f t="shared" si="3"/>
        <v>55557250.68</v>
      </c>
      <c r="AK59" s="23">
        <f t="shared" si="4"/>
        <v>67836426.48</v>
      </c>
      <c r="AL59" s="19">
        <v>989421.07</v>
      </c>
      <c r="AM59" s="19">
        <v>920962.91</v>
      </c>
      <c r="AN59" s="19">
        <v>12998.77</v>
      </c>
      <c r="AO59" s="19">
        <v>360.3</v>
      </c>
      <c r="AP59" s="19">
        <v>4399.74</v>
      </c>
      <c r="AQ59" s="19">
        <v>76040.59</v>
      </c>
      <c r="AR59" s="19">
        <v>193812.72</v>
      </c>
      <c r="AS59" s="20">
        <f t="shared" si="9"/>
        <v>2197996.1</v>
      </c>
      <c r="AT59" s="19">
        <v>9030869.65</v>
      </c>
      <c r="AU59" s="19">
        <v>185181.96</v>
      </c>
      <c r="AV59" s="19">
        <v>72464.43</v>
      </c>
      <c r="AW59" s="21">
        <f t="shared" si="10"/>
        <v>9288516.040000001</v>
      </c>
      <c r="AX59" s="44">
        <v>0</v>
      </c>
      <c r="AY59" s="44">
        <v>0</v>
      </c>
      <c r="AZ59" s="44">
        <v>0</v>
      </c>
      <c r="BA59" s="22">
        <f t="shared" si="12"/>
        <v>9288516.040000001</v>
      </c>
      <c r="BB59" s="23">
        <v>11486512.14</v>
      </c>
      <c r="BC59" s="32"/>
      <c r="BD59" s="32"/>
      <c r="BE59" s="32"/>
    </row>
    <row r="60" spans="1:57" ht="12.75">
      <c r="A60" s="24">
        <v>51</v>
      </c>
      <c r="B60" s="17" t="s">
        <v>1</v>
      </c>
      <c r="C60" s="26" t="s">
        <v>220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f t="shared" si="6"/>
        <v>0</v>
      </c>
      <c r="L60" s="19">
        <v>0</v>
      </c>
      <c r="M60" s="19">
        <v>0</v>
      </c>
      <c r="N60" s="19">
        <v>0</v>
      </c>
      <c r="O60" s="21">
        <f t="shared" si="7"/>
        <v>0</v>
      </c>
      <c r="P60" s="19">
        <v>0</v>
      </c>
      <c r="Q60" s="19">
        <v>0</v>
      </c>
      <c r="R60" s="19">
        <v>5739642.67</v>
      </c>
      <c r="S60" s="22">
        <f t="shared" si="14"/>
        <v>5739642.67</v>
      </c>
      <c r="T60" s="23">
        <f t="shared" si="15"/>
        <v>5739642.67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20">
        <f t="shared" si="11"/>
        <v>0</v>
      </c>
      <c r="AC60" s="19">
        <v>0</v>
      </c>
      <c r="AD60" s="19">
        <v>0</v>
      </c>
      <c r="AE60" s="19">
        <v>0</v>
      </c>
      <c r="AF60" s="21">
        <f t="shared" si="13"/>
        <v>0</v>
      </c>
      <c r="AG60" s="19">
        <v>0</v>
      </c>
      <c r="AH60" s="19">
        <v>0</v>
      </c>
      <c r="AI60" s="19">
        <v>2865339</v>
      </c>
      <c r="AJ60" s="22">
        <f t="shared" si="3"/>
        <v>2865339</v>
      </c>
      <c r="AK60" s="23">
        <f t="shared" si="4"/>
        <v>2865339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20">
        <f t="shared" si="9"/>
        <v>0</v>
      </c>
      <c r="AT60" s="19">
        <v>0</v>
      </c>
      <c r="AU60" s="19">
        <v>0</v>
      </c>
      <c r="AV60" s="19">
        <v>0</v>
      </c>
      <c r="AW60" s="21">
        <f t="shared" si="10"/>
        <v>0</v>
      </c>
      <c r="AX60" s="44">
        <v>0</v>
      </c>
      <c r="AY60" s="44">
        <v>0</v>
      </c>
      <c r="AZ60" s="44">
        <v>479050.61</v>
      </c>
      <c r="BA60" s="22">
        <f t="shared" si="12"/>
        <v>479050.61</v>
      </c>
      <c r="BB60" s="23">
        <v>479050.61</v>
      </c>
      <c r="BC60" s="32"/>
      <c r="BD60" s="32"/>
      <c r="BE60" s="32"/>
    </row>
    <row r="61" spans="1:57" ht="12.75">
      <c r="A61" s="29">
        <v>52</v>
      </c>
      <c r="B61" s="29" t="s">
        <v>1</v>
      </c>
      <c r="C61" s="30" t="s">
        <v>221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f t="shared" si="6"/>
        <v>0</v>
      </c>
      <c r="L61" s="19">
        <v>0</v>
      </c>
      <c r="M61" s="19">
        <v>0</v>
      </c>
      <c r="N61" s="19">
        <v>0</v>
      </c>
      <c r="O61" s="21">
        <f t="shared" si="7"/>
        <v>0</v>
      </c>
      <c r="P61" s="19">
        <v>0</v>
      </c>
      <c r="Q61" s="19">
        <v>0</v>
      </c>
      <c r="R61" s="19">
        <v>5445083.76</v>
      </c>
      <c r="S61" s="22">
        <f t="shared" si="14"/>
        <v>5445083.76</v>
      </c>
      <c r="T61" s="23">
        <f t="shared" si="15"/>
        <v>5445083.76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20">
        <f t="shared" si="11"/>
        <v>0</v>
      </c>
      <c r="AC61" s="19">
        <v>0</v>
      </c>
      <c r="AD61" s="19">
        <v>0</v>
      </c>
      <c r="AE61" s="19">
        <v>0</v>
      </c>
      <c r="AF61" s="21">
        <f t="shared" si="13"/>
        <v>0</v>
      </c>
      <c r="AG61" s="19">
        <v>0</v>
      </c>
      <c r="AH61" s="19">
        <v>0</v>
      </c>
      <c r="AI61" s="19">
        <v>2718289.5599999996</v>
      </c>
      <c r="AJ61" s="22">
        <f t="shared" si="3"/>
        <v>2718289.5599999996</v>
      </c>
      <c r="AK61" s="23">
        <f t="shared" si="4"/>
        <v>2718289.5599999996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20">
        <f t="shared" si="9"/>
        <v>0</v>
      </c>
      <c r="AT61" s="19">
        <v>0</v>
      </c>
      <c r="AU61" s="19">
        <v>0</v>
      </c>
      <c r="AV61" s="19">
        <v>0</v>
      </c>
      <c r="AW61" s="21">
        <f t="shared" si="10"/>
        <v>0</v>
      </c>
      <c r="AX61" s="44">
        <v>0</v>
      </c>
      <c r="AY61" s="44">
        <v>0</v>
      </c>
      <c r="AZ61" s="44">
        <v>454465.7</v>
      </c>
      <c r="BA61" s="22">
        <f t="shared" si="12"/>
        <v>454465.7</v>
      </c>
      <c r="BB61" s="23">
        <v>454465.7</v>
      </c>
      <c r="BC61" s="32"/>
      <c r="BD61" s="32"/>
      <c r="BE61" s="32"/>
    </row>
    <row r="62" spans="11:57" ht="12.75">
      <c r="K62" s="32"/>
      <c r="P62" s="32"/>
      <c r="Q62" s="32"/>
      <c r="S62" s="32"/>
      <c r="T62" s="32"/>
      <c r="AB62" s="2"/>
      <c r="AJ62" s="32"/>
      <c r="AL62" s="31"/>
      <c r="AM62" s="32"/>
      <c r="AN62" s="32"/>
      <c r="AO62" s="32"/>
      <c r="AP62" s="32"/>
      <c r="AQ62" s="32"/>
      <c r="AR62" s="32"/>
      <c r="AS62" s="32">
        <f>SUM(AS5:AS61)</f>
        <v>67830650.34000002</v>
      </c>
      <c r="AT62" s="32"/>
      <c r="AU62" s="32"/>
      <c r="AV62" s="32"/>
      <c r="AW62" s="32"/>
      <c r="AX62" s="32"/>
      <c r="AY62" s="32"/>
      <c r="AZ62" s="28"/>
      <c r="BA62" s="32"/>
      <c r="BB62" s="32"/>
      <c r="BC62" s="32"/>
      <c r="BD62" s="32"/>
      <c r="BE62" s="32"/>
    </row>
    <row r="63" spans="4:57" ht="12.75">
      <c r="D63" s="32"/>
      <c r="K63" s="2"/>
      <c r="P63" s="32"/>
      <c r="Q63" s="32"/>
      <c r="R63" s="32"/>
      <c r="S63" s="45"/>
      <c r="T63" s="32"/>
      <c r="U63" s="31"/>
      <c r="V63" s="31"/>
      <c r="W63" s="31"/>
      <c r="X63" s="31"/>
      <c r="Y63" s="31"/>
      <c r="Z63" s="31"/>
      <c r="AA63" s="31"/>
      <c r="AB63" s="31"/>
      <c r="AC63" s="32"/>
      <c r="AD63" s="32"/>
      <c r="AE63" s="32"/>
      <c r="AF63" s="32"/>
      <c r="AG63" s="32"/>
      <c r="AH63" s="32"/>
      <c r="AI63" s="32"/>
      <c r="AJ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1:57" ht="12.75">
      <c r="K64" s="2"/>
      <c r="N64" s="32"/>
      <c r="P64" s="42"/>
      <c r="Q64" s="42"/>
      <c r="R64" s="32"/>
      <c r="S64" s="32"/>
      <c r="AB64" s="2"/>
      <c r="AH64" s="32"/>
      <c r="AJ64" s="2"/>
      <c r="AL64" s="32"/>
      <c r="AM64" s="32"/>
      <c r="AN64" s="32"/>
      <c r="AO64" s="32"/>
      <c r="AP64" s="32"/>
      <c r="AQ64" s="32"/>
      <c r="AR64" s="32"/>
      <c r="AS64" s="2"/>
      <c r="AT64" s="32"/>
      <c r="AU64" s="32"/>
      <c r="AV64" s="32"/>
      <c r="AX64" s="32"/>
      <c r="AY64" s="32"/>
      <c r="AZ64" s="32"/>
      <c r="BA64" s="2"/>
      <c r="BC64" s="32"/>
      <c r="BD64" s="32"/>
      <c r="BE64" s="32"/>
    </row>
    <row r="65" spans="11:57" ht="12.75">
      <c r="K65" s="2"/>
      <c r="P65" s="32"/>
      <c r="Q65" s="32"/>
      <c r="R65" s="32"/>
      <c r="S65" s="32"/>
      <c r="U65" s="32"/>
      <c r="AB65" s="2"/>
      <c r="AJ65" s="2"/>
      <c r="AS65" s="2"/>
      <c r="AT65" s="32"/>
      <c r="AU65" s="32"/>
      <c r="AV65" s="32"/>
      <c r="AX65" s="32"/>
      <c r="AY65" s="32"/>
      <c r="AZ65" s="32"/>
      <c r="BA65" s="2"/>
      <c r="BC65" s="32"/>
      <c r="BD65" s="32"/>
      <c r="BE65" s="32"/>
    </row>
    <row r="66" spans="11:57" ht="12.75">
      <c r="K66" s="2"/>
      <c r="P66" s="32"/>
      <c r="Q66" s="32"/>
      <c r="R66" s="32"/>
      <c r="S66" s="46"/>
      <c r="T66" s="46"/>
      <c r="AB66" s="2"/>
      <c r="AJ66" s="2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31"/>
      <c r="BC66" s="32"/>
      <c r="BD66" s="32"/>
      <c r="BE66" s="32"/>
    </row>
    <row r="67" spans="11:57" ht="12.75">
      <c r="K67" s="2"/>
      <c r="P67" s="32"/>
      <c r="Q67" s="32"/>
      <c r="R67" s="32"/>
      <c r="S67" s="32"/>
      <c r="T67" s="32"/>
      <c r="AB67" s="2"/>
      <c r="AJ67" s="2"/>
      <c r="AS67" s="2"/>
      <c r="AY67" s="32"/>
      <c r="BA67" s="2"/>
      <c r="BC67" s="32"/>
      <c r="BD67" s="32"/>
      <c r="BE67" s="32"/>
    </row>
    <row r="68" spans="11:53" ht="12.75">
      <c r="K68" s="2"/>
      <c r="S68" s="2"/>
      <c r="AB68" s="2"/>
      <c r="AJ68" s="2"/>
      <c r="AS68" s="2"/>
      <c r="AV68" s="32"/>
      <c r="AX68" s="32"/>
      <c r="AY68" s="32"/>
      <c r="BA68" s="2"/>
    </row>
    <row r="69" spans="11:53" ht="12.75">
      <c r="K69" s="2"/>
      <c r="S69" s="2"/>
      <c r="AB69" s="2"/>
      <c r="AJ69" s="2"/>
      <c r="AS69" s="2"/>
      <c r="AW69" s="32"/>
      <c r="AY69" s="32"/>
      <c r="BA69" s="2"/>
    </row>
    <row r="70" spans="11:53" ht="12.75">
      <c r="K70" s="2"/>
      <c r="S70" s="2"/>
      <c r="AB70" s="2"/>
      <c r="AJ70" s="2"/>
      <c r="AS70" s="2"/>
      <c r="AY70" s="32"/>
      <c r="BA70" s="2"/>
    </row>
    <row r="71" spans="11:53" ht="12.75">
      <c r="K71" s="2"/>
      <c r="S71" s="2"/>
      <c r="AB71" s="2"/>
      <c r="AJ71" s="2"/>
      <c r="AS71" s="2"/>
      <c r="BA71" s="2"/>
    </row>
    <row r="72" spans="11:53" ht="12.75">
      <c r="K72" s="2"/>
      <c r="S72" s="2"/>
      <c r="AB72" s="2"/>
      <c r="AJ72" s="2"/>
      <c r="AS72" s="2"/>
      <c r="BA72" s="2"/>
    </row>
    <row r="73" spans="11:53" ht="12.75">
      <c r="K73" s="2"/>
      <c r="S73" s="2"/>
      <c r="AB73" s="2"/>
      <c r="AJ73" s="2"/>
      <c r="AS73" s="2"/>
      <c r="BA73" s="2"/>
    </row>
    <row r="74" spans="11:53" ht="12.75">
      <c r="K74" s="2"/>
      <c r="S74" s="2"/>
      <c r="AB74" s="2"/>
      <c r="AJ74" s="2"/>
      <c r="AS74" s="2"/>
      <c r="BA74" s="2"/>
    </row>
    <row r="75" spans="11:53" ht="12.75">
      <c r="K75" s="2"/>
      <c r="S75" s="2"/>
      <c r="AB75" s="2"/>
      <c r="AJ75" s="2"/>
      <c r="AS75" s="2"/>
      <c r="BA75" s="2"/>
    </row>
    <row r="76" spans="11:53" ht="12.75">
      <c r="K76" s="2"/>
      <c r="S76" s="2"/>
      <c r="AB76" s="2"/>
      <c r="AJ76" s="2"/>
      <c r="AS76" s="2"/>
      <c r="BA76" s="2"/>
    </row>
    <row r="77" spans="11:53" ht="12.75">
      <c r="K77" s="2"/>
      <c r="S77" s="2"/>
      <c r="AB77" s="2"/>
      <c r="AJ77" s="2"/>
      <c r="AS77" s="2"/>
      <c r="BA77" s="2"/>
    </row>
    <row r="78" spans="11:53" ht="12.75">
      <c r="K78" s="2"/>
      <c r="S78" s="2"/>
      <c r="AB78" s="2"/>
      <c r="AJ78" s="2"/>
      <c r="AS78" s="2"/>
      <c r="BA78" s="2"/>
    </row>
    <row r="79" spans="11:53" ht="12.75">
      <c r="K79" s="2"/>
      <c r="S79" s="2"/>
      <c r="AB79" s="2"/>
      <c r="AJ79" s="2"/>
      <c r="AS79" s="2"/>
      <c r="BA79" s="2"/>
    </row>
    <row r="80" spans="11:53" ht="12.75">
      <c r="K80" s="2"/>
      <c r="S80" s="2"/>
      <c r="AB80" s="2"/>
      <c r="AJ80" s="2"/>
      <c r="AS80" s="2"/>
      <c r="BA80" s="2"/>
    </row>
    <row r="81" spans="11:53" ht="12.75">
      <c r="K81" s="2"/>
      <c r="S81" s="2"/>
      <c r="AB81" s="2"/>
      <c r="AJ81" s="2"/>
      <c r="AS81" s="2"/>
      <c r="BA81" s="2"/>
    </row>
    <row r="82" spans="11:53" ht="12.75">
      <c r="K82" s="2"/>
      <c r="S82" s="2"/>
      <c r="AB82" s="2"/>
      <c r="AJ82" s="2"/>
      <c r="AS82" s="2"/>
      <c r="BA82" s="2"/>
    </row>
    <row r="83" spans="11:53" ht="12.75">
      <c r="K83" s="2"/>
      <c r="S83" s="2"/>
      <c r="AB83" s="2"/>
      <c r="AJ83" s="2"/>
      <c r="AS83" s="2"/>
      <c r="BA83" s="2"/>
    </row>
    <row r="84" spans="11:53" ht="12.75">
      <c r="K84" s="2"/>
      <c r="S84" s="2"/>
      <c r="AB84" s="2"/>
      <c r="AJ84" s="2"/>
      <c r="AS84" s="2"/>
      <c r="BA84" s="2"/>
    </row>
    <row r="85" spans="11:53" ht="12.75">
      <c r="K85" s="2"/>
      <c r="S85" s="2"/>
      <c r="AB85" s="2"/>
      <c r="AJ85" s="2"/>
      <c r="AS85" s="2"/>
      <c r="BA85" s="2"/>
    </row>
    <row r="86" spans="11:53" ht="12.75">
      <c r="K86" s="2"/>
      <c r="S86" s="2"/>
      <c r="AB86" s="2"/>
      <c r="AJ86" s="2"/>
      <c r="AS86" s="2"/>
      <c r="BA86" s="2"/>
    </row>
    <row r="87" spans="11:53" ht="12.75">
      <c r="K87" s="2"/>
      <c r="S87" s="2"/>
      <c r="AB87" s="2"/>
      <c r="AJ87" s="2"/>
      <c r="AS87" s="2"/>
      <c r="BA87" s="2"/>
    </row>
    <row r="88" spans="11:53" ht="12.75">
      <c r="K88" s="2"/>
      <c r="S88" s="2"/>
      <c r="AB88" s="2"/>
      <c r="AJ88" s="2"/>
      <c r="AS88" s="2"/>
      <c r="BA88" s="2"/>
    </row>
    <row r="89" spans="11:53" ht="12.75">
      <c r="K89" s="2"/>
      <c r="S89" s="2"/>
      <c r="AB89" s="2"/>
      <c r="AJ89" s="2"/>
      <c r="AS89" s="2"/>
      <c r="BA89" s="2"/>
    </row>
    <row r="90" spans="11:53" ht="12.75">
      <c r="K90" s="2"/>
      <c r="S90" s="2"/>
      <c r="AB90" s="2"/>
      <c r="AJ90" s="2"/>
      <c r="AS90" s="2"/>
      <c r="BA90" s="2"/>
    </row>
    <row r="91" spans="11:53" ht="12.75">
      <c r="K91" s="2"/>
      <c r="S91" s="2"/>
      <c r="AB91" s="2"/>
      <c r="AJ91" s="2"/>
      <c r="AS91" s="2"/>
      <c r="BA91" s="2"/>
    </row>
    <row r="92" spans="11:53" ht="12.75">
      <c r="K92" s="2"/>
      <c r="S92" s="2"/>
      <c r="AB92" s="2"/>
      <c r="AJ92" s="2"/>
      <c r="AS92" s="2"/>
      <c r="BA92" s="2"/>
    </row>
    <row r="93" spans="11:53" ht="12.75">
      <c r="K93" s="2"/>
      <c r="S93" s="2"/>
      <c r="AB93" s="2"/>
      <c r="AJ93" s="2"/>
      <c r="AS93" s="2"/>
      <c r="BA93" s="2"/>
    </row>
    <row r="94" spans="11:53" ht="12.75">
      <c r="K94" s="2"/>
      <c r="S94" s="2"/>
      <c r="AB94" s="2"/>
      <c r="AJ94" s="2"/>
      <c r="AS94" s="2"/>
      <c r="BA94" s="2"/>
    </row>
    <row r="95" spans="11:53" ht="12.75">
      <c r="K95" s="2"/>
      <c r="S95" s="2"/>
      <c r="AB95" s="2"/>
      <c r="AJ95" s="2"/>
      <c r="AS95" s="2"/>
      <c r="BA95" s="2"/>
    </row>
    <row r="96" spans="11:53" ht="12.75">
      <c r="K96" s="2"/>
      <c r="S96" s="2"/>
      <c r="AB96" s="2"/>
      <c r="AJ96" s="2"/>
      <c r="AS96" s="2"/>
      <c r="BA96" s="2"/>
    </row>
    <row r="97" spans="11:53" ht="12.75">
      <c r="K97" s="2"/>
      <c r="S97" s="2"/>
      <c r="AB97" s="2"/>
      <c r="AJ97" s="2"/>
      <c r="AS97" s="2"/>
      <c r="BA97" s="2"/>
    </row>
    <row r="98" spans="11:53" ht="12.75">
      <c r="K98" s="2"/>
      <c r="S98" s="2"/>
      <c r="AB98" s="2"/>
      <c r="AJ98" s="2"/>
      <c r="AS98" s="2"/>
      <c r="BA98" s="2"/>
    </row>
    <row r="99" spans="11:53" ht="12.75">
      <c r="K99" s="2"/>
      <c r="S99" s="2"/>
      <c r="AB99" s="2"/>
      <c r="AJ99" s="2"/>
      <c r="AS99" s="2"/>
      <c r="BA99" s="2"/>
    </row>
    <row r="100" spans="11:53" ht="12.75">
      <c r="K100" s="2"/>
      <c r="S100" s="2"/>
      <c r="AB100" s="2"/>
      <c r="AJ100" s="2"/>
      <c r="AS100" s="2"/>
      <c r="BA100" s="2"/>
    </row>
    <row r="101" spans="11:53" ht="12.75">
      <c r="K101" s="2"/>
      <c r="S101" s="2"/>
      <c r="AB101" s="2"/>
      <c r="AJ101" s="2"/>
      <c r="AS101" s="2"/>
      <c r="BA101" s="2"/>
    </row>
    <row r="102" spans="11:53" ht="12.75">
      <c r="K102" s="2"/>
      <c r="S102" s="2"/>
      <c r="AB102" s="2"/>
      <c r="AJ102" s="2"/>
      <c r="AS102" s="2"/>
      <c r="BA102" s="2"/>
    </row>
    <row r="103" spans="11:53" ht="12.75">
      <c r="K103" s="2"/>
      <c r="S103" s="2"/>
      <c r="AB103" s="2"/>
      <c r="AJ103" s="2"/>
      <c r="AS103" s="2"/>
      <c r="BA103" s="2"/>
    </row>
    <row r="104" spans="11:53" ht="12.75">
      <c r="K104" s="2"/>
      <c r="S104" s="2"/>
      <c r="AB104" s="2"/>
      <c r="AJ104" s="2"/>
      <c r="AS104" s="2"/>
      <c r="BA104" s="2"/>
    </row>
    <row r="105" spans="19:53" ht="12.75">
      <c r="S105" s="2"/>
      <c r="AJ105" s="2"/>
      <c r="BA105" s="2"/>
    </row>
    <row r="106" spans="19:53" ht="12.75">
      <c r="S106" s="2"/>
      <c r="AJ106" s="2"/>
      <c r="BA106" s="2"/>
    </row>
    <row r="107" spans="19:53" ht="12.75">
      <c r="S107" s="2"/>
      <c r="AJ107" s="2"/>
      <c r="BA107" s="2"/>
    </row>
    <row r="108" spans="19:53" ht="12.75">
      <c r="S108" s="2"/>
      <c r="AJ108" s="2"/>
      <c r="BA108" s="2"/>
    </row>
    <row r="109" spans="19:53" ht="12.75">
      <c r="S109" s="2"/>
      <c r="AJ109" s="2"/>
      <c r="BA109" s="2"/>
    </row>
    <row r="110" spans="19:53" ht="12.75">
      <c r="S110" s="2"/>
      <c r="AJ110" s="2"/>
      <c r="BA110" s="2"/>
    </row>
    <row r="111" spans="19:53" ht="12.75">
      <c r="S111" s="2"/>
      <c r="AJ111" s="2"/>
      <c r="BA111" s="2"/>
    </row>
    <row r="112" spans="19:53" ht="12.75">
      <c r="S112" s="2"/>
      <c r="AJ112" s="2"/>
      <c r="BA112" s="2"/>
    </row>
    <row r="113" spans="19:53" ht="12.75">
      <c r="S113" s="2"/>
      <c r="AJ113" s="2"/>
      <c r="BA113" s="2"/>
    </row>
    <row r="114" spans="19:53" ht="12.75">
      <c r="S114" s="2"/>
      <c r="AJ114" s="2"/>
      <c r="BA114" s="2"/>
    </row>
    <row r="115" spans="19:53" ht="12.75">
      <c r="S115" s="2"/>
      <c r="AJ115" s="2"/>
      <c r="BA115" s="2"/>
    </row>
    <row r="116" spans="19:53" ht="12.75">
      <c r="S116" s="2"/>
      <c r="AJ116" s="2"/>
      <c r="BA116" s="2"/>
    </row>
    <row r="117" spans="19:53" ht="12.75">
      <c r="S117" s="2"/>
      <c r="AJ117" s="2"/>
      <c r="BA117" s="2"/>
    </row>
    <row r="118" spans="19:53" ht="12.75">
      <c r="S118" s="2"/>
      <c r="AJ118" s="2"/>
      <c r="BA118" s="2"/>
    </row>
    <row r="119" spans="19:53" ht="12.75">
      <c r="S119" s="2"/>
      <c r="AJ119" s="2"/>
      <c r="BA119" s="2"/>
    </row>
    <row r="120" spans="19:53" ht="12.75">
      <c r="S120" s="2"/>
      <c r="AJ120" s="2"/>
      <c r="BA120" s="2"/>
    </row>
    <row r="121" spans="19:53" ht="12.75">
      <c r="S121" s="2"/>
      <c r="AJ121" s="2"/>
      <c r="BA121" s="2"/>
    </row>
    <row r="122" spans="19:53" ht="12.75">
      <c r="S122" s="2"/>
      <c r="AJ122" s="2"/>
      <c r="BA122" s="2"/>
    </row>
    <row r="123" spans="19:53" ht="12.75">
      <c r="S123" s="2"/>
      <c r="AJ123" s="2"/>
      <c r="BA123" s="2"/>
    </row>
    <row r="124" spans="19:53" ht="12.75">
      <c r="S124" s="2"/>
      <c r="AJ124" s="2"/>
      <c r="BA124" s="2"/>
    </row>
    <row r="125" spans="19:53" ht="12.75">
      <c r="S125" s="2"/>
      <c r="AJ125" s="2"/>
      <c r="BA125" s="2"/>
    </row>
    <row r="126" spans="19:53" ht="12.75">
      <c r="S126" s="2"/>
      <c r="AJ126" s="2"/>
      <c r="BA126" s="2"/>
    </row>
    <row r="127" spans="19:53" ht="12.75">
      <c r="S127" s="2"/>
      <c r="AJ127" s="2"/>
      <c r="BA127" s="2"/>
    </row>
    <row r="128" spans="19:53" ht="12.75">
      <c r="S128" s="2"/>
      <c r="AJ128" s="2"/>
      <c r="BA128" s="2"/>
    </row>
    <row r="129" spans="19:53" ht="12.75">
      <c r="S129" s="2"/>
      <c r="AJ129" s="2"/>
      <c r="BA129" s="2"/>
    </row>
    <row r="130" spans="19:53" ht="12.75">
      <c r="S130" s="2"/>
      <c r="AJ130" s="2"/>
      <c r="BA130" s="2"/>
    </row>
    <row r="131" spans="19:53" ht="12.75">
      <c r="S131" s="2"/>
      <c r="AJ131" s="2"/>
      <c r="BA131" s="2"/>
    </row>
    <row r="132" spans="19:53" ht="12.75">
      <c r="S132" s="2"/>
      <c r="AJ132" s="2"/>
      <c r="BA132" s="2"/>
    </row>
    <row r="133" spans="19:53" ht="12.75">
      <c r="S133" s="2"/>
      <c r="AJ133" s="2"/>
      <c r="BA133" s="2"/>
    </row>
    <row r="134" spans="19:53" ht="12.75">
      <c r="S134" s="2"/>
      <c r="AJ134" s="2"/>
      <c r="BA134" s="2"/>
    </row>
    <row r="135" spans="19:53" ht="12.75">
      <c r="S135" s="2"/>
      <c r="AJ135" s="2"/>
      <c r="BA135" s="2"/>
    </row>
    <row r="136" spans="19:53" ht="12.75">
      <c r="S136" s="2"/>
      <c r="AJ136" s="2"/>
      <c r="BA136" s="2"/>
    </row>
    <row r="137" spans="19:53" ht="12.75">
      <c r="S137" s="2"/>
      <c r="AJ137" s="2"/>
      <c r="BA137" s="2"/>
    </row>
    <row r="138" spans="19:53" ht="12.75">
      <c r="S138" s="2"/>
      <c r="AJ138" s="2"/>
      <c r="BA138" s="2"/>
    </row>
    <row r="139" spans="19:53" ht="12.75">
      <c r="S139" s="2"/>
      <c r="AJ139" s="2"/>
      <c r="BA139" s="2"/>
    </row>
    <row r="140" spans="19:53" ht="12.75">
      <c r="S140" s="2"/>
      <c r="AJ140" s="2"/>
      <c r="BA140" s="2"/>
    </row>
    <row r="141" spans="19:53" ht="12.75">
      <c r="S141" s="2"/>
      <c r="AJ141" s="2"/>
      <c r="BA141" s="2"/>
    </row>
    <row r="142" spans="19:53" ht="12.75">
      <c r="S142" s="2"/>
      <c r="AJ142" s="2"/>
      <c r="BA142" s="2"/>
    </row>
    <row r="143" spans="19:53" ht="12.75">
      <c r="S143" s="2"/>
      <c r="AJ143" s="2"/>
      <c r="BA143" s="2"/>
    </row>
    <row r="144" spans="19:53" ht="12.75">
      <c r="S144" s="2"/>
      <c r="AJ144" s="2"/>
      <c r="BA144" s="2"/>
    </row>
    <row r="145" spans="19:53" ht="12.75">
      <c r="S145" s="2"/>
      <c r="AJ145" s="2"/>
      <c r="BA145" s="2"/>
    </row>
    <row r="146" spans="19:53" ht="12.75">
      <c r="S146" s="2"/>
      <c r="AJ146" s="2"/>
      <c r="BA146" s="2"/>
    </row>
    <row r="147" spans="19:53" ht="12.75">
      <c r="S147" s="2"/>
      <c r="AJ147" s="2"/>
      <c r="BA147" s="2"/>
    </row>
    <row r="148" spans="19:53" ht="12.75">
      <c r="S148" s="2"/>
      <c r="AJ148" s="2"/>
      <c r="BA148" s="2"/>
    </row>
    <row r="149" spans="19:53" ht="12.75">
      <c r="S149" s="2"/>
      <c r="AJ149" s="2"/>
      <c r="BA149" s="2"/>
    </row>
    <row r="150" spans="19:53" ht="12.75">
      <c r="S150" s="2"/>
      <c r="AJ150" s="2"/>
      <c r="BA150" s="2"/>
    </row>
    <row r="151" spans="19:53" ht="12.75">
      <c r="S151" s="2"/>
      <c r="AJ151" s="2"/>
      <c r="BA151" s="2"/>
    </row>
    <row r="152" spans="19:53" ht="12.75">
      <c r="S152" s="2"/>
      <c r="AJ152" s="2"/>
      <c r="BA152" s="2"/>
    </row>
    <row r="153" spans="19:53" ht="12.75">
      <c r="S153" s="2"/>
      <c r="AJ153" s="2"/>
      <c r="BA153" s="2"/>
    </row>
    <row r="154" spans="19:53" ht="12.75">
      <c r="S154" s="2"/>
      <c r="AJ154" s="2"/>
      <c r="BA154" s="2"/>
    </row>
    <row r="155" spans="19:53" ht="12.75">
      <c r="S155" s="2"/>
      <c r="AJ155" s="2"/>
      <c r="BA155" s="2"/>
    </row>
    <row r="156" spans="19:53" ht="12.75">
      <c r="S156" s="2"/>
      <c r="AJ156" s="2"/>
      <c r="BA156" s="2"/>
    </row>
    <row r="157" spans="19:53" ht="12.75">
      <c r="S157" s="2"/>
      <c r="AJ157" s="2"/>
      <c r="BA157" s="2"/>
    </row>
    <row r="158" spans="19:53" ht="12.75">
      <c r="S158" s="2"/>
      <c r="AJ158" s="2"/>
      <c r="BA158" s="2"/>
    </row>
    <row r="159" spans="19:53" ht="12.75">
      <c r="S159" s="2"/>
      <c r="AJ159" s="2"/>
      <c r="BA159" s="2"/>
    </row>
    <row r="160" spans="19:53" ht="12.75">
      <c r="S160" s="2"/>
      <c r="AJ160" s="2"/>
      <c r="BA160" s="2"/>
    </row>
    <row r="161" spans="19:53" ht="12.75">
      <c r="S161" s="2"/>
      <c r="AJ161" s="2"/>
      <c r="BA161" s="2"/>
    </row>
    <row r="162" spans="19:53" ht="12.75">
      <c r="S162" s="2"/>
      <c r="AJ162" s="2"/>
      <c r="BA162" s="2"/>
    </row>
    <row r="163" spans="19:53" ht="12.75">
      <c r="S163" s="2"/>
      <c r="AJ163" s="2"/>
      <c r="BA163" s="2"/>
    </row>
    <row r="164" spans="19:53" ht="12.75">
      <c r="S164" s="2"/>
      <c r="AJ164" s="2"/>
      <c r="BA164" s="2"/>
    </row>
    <row r="165" spans="19:53" ht="12.75">
      <c r="S165" s="2"/>
      <c r="AJ165" s="2"/>
      <c r="BA165" s="2"/>
    </row>
    <row r="166" spans="19:53" ht="12.75">
      <c r="S166" s="2"/>
      <c r="AJ166" s="2"/>
      <c r="BA166" s="2"/>
    </row>
    <row r="167" spans="19:53" ht="12.75">
      <c r="S167" s="2"/>
      <c r="AJ167" s="2"/>
      <c r="BA167" s="2"/>
    </row>
    <row r="168" spans="19:53" ht="12.75">
      <c r="S168" s="2"/>
      <c r="AJ168" s="2"/>
      <c r="BA168" s="2"/>
    </row>
  </sheetData>
  <sheetProtection/>
  <mergeCells count="47">
    <mergeCell ref="D1:T1"/>
    <mergeCell ref="AJ2:AJ3"/>
    <mergeCell ref="AK2:AK3"/>
    <mergeCell ref="AA2:AA3"/>
    <mergeCell ref="AB2:AB3"/>
    <mergeCell ref="AC2:AF2"/>
    <mergeCell ref="AG2:AG3"/>
    <mergeCell ref="AH2:AH3"/>
    <mergeCell ref="AI2:AI3"/>
    <mergeCell ref="T2:T3"/>
    <mergeCell ref="K2:K3"/>
    <mergeCell ref="L2:O2"/>
    <mergeCell ref="P2:P3"/>
    <mergeCell ref="Q2:Q3"/>
    <mergeCell ref="R2:R3"/>
    <mergeCell ref="U1:AK1"/>
    <mergeCell ref="U2:U3"/>
    <mergeCell ref="V2:V3"/>
    <mergeCell ref="W2:W3"/>
    <mergeCell ref="X2:X3"/>
    <mergeCell ref="I2:I3"/>
    <mergeCell ref="J2:J3"/>
    <mergeCell ref="A2:B4"/>
    <mergeCell ref="C2:C4"/>
    <mergeCell ref="D2:D3"/>
    <mergeCell ref="E2:E3"/>
    <mergeCell ref="F2:F3"/>
    <mergeCell ref="G2:G3"/>
    <mergeCell ref="H2:H3"/>
    <mergeCell ref="AP2:AP3"/>
    <mergeCell ref="AQ2:AQ3"/>
    <mergeCell ref="AR2:AR3"/>
    <mergeCell ref="AS2:AS3"/>
    <mergeCell ref="AT2:AW2"/>
    <mergeCell ref="S2:S3"/>
    <mergeCell ref="Y2:Y3"/>
    <mergeCell ref="Z2:Z3"/>
    <mergeCell ref="AX2:AX3"/>
    <mergeCell ref="AY2:AY3"/>
    <mergeCell ref="AZ2:AZ3"/>
    <mergeCell ref="BA2:BA3"/>
    <mergeCell ref="BB2:BB3"/>
    <mergeCell ref="AL1:BB1"/>
    <mergeCell ref="AL2:AL3"/>
    <mergeCell ref="AM2:AM3"/>
    <mergeCell ref="AN2:AN3"/>
    <mergeCell ref="AO2:AO3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6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T279"/>
  <sheetViews>
    <sheetView zoomScaleSheetLayoutView="100" zoomScalePageLayoutView="0" workbookViewId="0" topLeftCell="Y76">
      <selection activeCell="AD113" sqref="AD113"/>
    </sheetView>
  </sheetViews>
  <sheetFormatPr defaultColWidth="11.421875" defaultRowHeight="12.75"/>
  <cols>
    <col min="1" max="1" width="5.7109375" style="2" bestFit="1" customWidth="1"/>
    <col min="2" max="2" width="5.57421875" style="2" customWidth="1"/>
    <col min="3" max="3" width="26.00390625" style="2" customWidth="1"/>
    <col min="4" max="4" width="11.7109375" style="32" bestFit="1" customWidth="1"/>
    <col min="5" max="5" width="11.7109375" style="2" bestFit="1" customWidth="1"/>
    <col min="6" max="6" width="10.00390625" style="2" bestFit="1" customWidth="1"/>
    <col min="7" max="7" width="10.00390625" style="2" customWidth="1"/>
    <col min="8" max="8" width="10.00390625" style="2" bestFit="1" customWidth="1"/>
    <col min="9" max="9" width="13.00390625" style="2" bestFit="1" customWidth="1"/>
    <col min="10" max="10" width="11.8515625" style="32" bestFit="1" customWidth="1"/>
    <col min="11" max="11" width="15.7109375" style="43" customWidth="1"/>
    <col min="12" max="15" width="15.7109375" style="32" customWidth="1"/>
    <col min="16" max="16" width="15.7109375" style="42" customWidth="1"/>
    <col min="17" max="17" width="11.7109375" style="32" customWidth="1"/>
    <col min="18" max="18" width="11.7109375" style="2" customWidth="1"/>
    <col min="19" max="19" width="10.00390625" style="2" customWidth="1"/>
    <col min="20" max="20" width="10.7109375" style="2" customWidth="1"/>
    <col min="21" max="21" width="10.00390625" style="2" customWidth="1"/>
    <col min="22" max="22" width="13.00390625" style="2" customWidth="1"/>
    <col min="23" max="23" width="11.8515625" style="32" customWidth="1"/>
    <col min="24" max="24" width="15.7109375" style="43" customWidth="1"/>
    <col min="25" max="28" width="15.7109375" style="32" customWidth="1"/>
    <col min="29" max="29" width="15.7109375" style="42" customWidth="1"/>
    <col min="30" max="30" width="12.28125" style="32" customWidth="1"/>
    <col min="31" max="32" width="12.28125" style="2" customWidth="1"/>
    <col min="33" max="33" width="10.00390625" style="2" customWidth="1"/>
    <col min="34" max="34" width="11.00390625" style="2" customWidth="1"/>
    <col min="35" max="35" width="13.00390625" style="2" bestFit="1" customWidth="1"/>
    <col min="36" max="36" width="11.8515625" style="32" bestFit="1" customWidth="1"/>
    <col min="37" max="37" width="15.7109375" style="43" customWidth="1"/>
    <col min="38" max="41" width="15.7109375" style="32" customWidth="1"/>
    <col min="42" max="42" width="15.421875" style="42" customWidth="1"/>
    <col min="43" max="46" width="11.421875" style="2" hidden="1" customWidth="1"/>
    <col min="47" max="16384" width="11.421875" style="2" customWidth="1"/>
  </cols>
  <sheetData>
    <row r="1" spans="4:46" ht="85.5" customHeight="1">
      <c r="D1" s="110" t="s">
        <v>285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 t="s">
        <v>288</v>
      </c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89" t="s">
        <v>297</v>
      </c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2" ht="12.75" customHeight="1">
      <c r="A2" s="97" t="s">
        <v>128</v>
      </c>
      <c r="B2" s="98"/>
      <c r="C2" s="103" t="s">
        <v>129</v>
      </c>
      <c r="D2" s="90" t="s">
        <v>130</v>
      </c>
      <c r="E2" s="92" t="s">
        <v>131</v>
      </c>
      <c r="F2" s="92" t="s">
        <v>132</v>
      </c>
      <c r="G2" s="94" t="s">
        <v>133</v>
      </c>
      <c r="H2" s="92" t="s">
        <v>134</v>
      </c>
      <c r="I2" s="94" t="s">
        <v>135</v>
      </c>
      <c r="J2" s="79" t="s">
        <v>136</v>
      </c>
      <c r="K2" s="96" t="s">
        <v>137</v>
      </c>
      <c r="L2" s="114" t="s">
        <v>138</v>
      </c>
      <c r="M2" s="115"/>
      <c r="N2" s="115"/>
      <c r="O2" s="115"/>
      <c r="P2" s="87" t="s">
        <v>143</v>
      </c>
      <c r="Q2" s="90" t="s">
        <v>130</v>
      </c>
      <c r="R2" s="92" t="s">
        <v>131</v>
      </c>
      <c r="S2" s="92" t="s">
        <v>132</v>
      </c>
      <c r="T2" s="94" t="s">
        <v>133</v>
      </c>
      <c r="U2" s="92" t="s">
        <v>134</v>
      </c>
      <c r="V2" s="94" t="s">
        <v>135</v>
      </c>
      <c r="W2" s="79" t="s">
        <v>136</v>
      </c>
      <c r="X2" s="96" t="s">
        <v>137</v>
      </c>
      <c r="Y2" s="114" t="s">
        <v>138</v>
      </c>
      <c r="Z2" s="115"/>
      <c r="AA2" s="115"/>
      <c r="AB2" s="115"/>
      <c r="AC2" s="87" t="s">
        <v>143</v>
      </c>
      <c r="AD2" s="90" t="s">
        <v>130</v>
      </c>
      <c r="AE2" s="92" t="s">
        <v>131</v>
      </c>
      <c r="AF2" s="92" t="s">
        <v>132</v>
      </c>
      <c r="AG2" s="94" t="s">
        <v>133</v>
      </c>
      <c r="AH2" s="92" t="s">
        <v>134</v>
      </c>
      <c r="AI2" s="94" t="s">
        <v>135</v>
      </c>
      <c r="AJ2" s="79" t="s">
        <v>136</v>
      </c>
      <c r="AK2" s="96" t="s">
        <v>137</v>
      </c>
      <c r="AL2" s="114" t="s">
        <v>138</v>
      </c>
      <c r="AM2" s="115"/>
      <c r="AN2" s="115"/>
      <c r="AO2" s="115"/>
      <c r="AP2" s="87" t="s">
        <v>143</v>
      </c>
    </row>
    <row r="3" spans="1:42" s="34" customFormat="1" ht="41.25" customHeight="1">
      <c r="A3" s="99"/>
      <c r="B3" s="100"/>
      <c r="C3" s="104"/>
      <c r="D3" s="91"/>
      <c r="E3" s="93"/>
      <c r="F3" s="93"/>
      <c r="G3" s="95"/>
      <c r="H3" s="93"/>
      <c r="I3" s="95"/>
      <c r="J3" s="80"/>
      <c r="K3" s="96"/>
      <c r="L3" s="5" t="s">
        <v>144</v>
      </c>
      <c r="M3" s="4" t="s">
        <v>145</v>
      </c>
      <c r="N3" s="4" t="s">
        <v>146</v>
      </c>
      <c r="O3" s="6" t="s">
        <v>147</v>
      </c>
      <c r="P3" s="88"/>
      <c r="Q3" s="91"/>
      <c r="R3" s="93"/>
      <c r="S3" s="93"/>
      <c r="T3" s="95"/>
      <c r="U3" s="93"/>
      <c r="V3" s="95"/>
      <c r="W3" s="80"/>
      <c r="X3" s="96"/>
      <c r="Y3" s="5" t="s">
        <v>144</v>
      </c>
      <c r="Z3" s="4" t="s">
        <v>145</v>
      </c>
      <c r="AA3" s="4" t="s">
        <v>146</v>
      </c>
      <c r="AB3" s="6" t="s">
        <v>147</v>
      </c>
      <c r="AC3" s="88"/>
      <c r="AD3" s="91"/>
      <c r="AE3" s="93"/>
      <c r="AF3" s="93"/>
      <c r="AG3" s="95"/>
      <c r="AH3" s="93"/>
      <c r="AI3" s="95"/>
      <c r="AJ3" s="80"/>
      <c r="AK3" s="96"/>
      <c r="AL3" s="5" t="s">
        <v>144</v>
      </c>
      <c r="AM3" s="4" t="s">
        <v>145</v>
      </c>
      <c r="AN3" s="4" t="s">
        <v>146</v>
      </c>
      <c r="AO3" s="6" t="s">
        <v>147</v>
      </c>
      <c r="AP3" s="88"/>
    </row>
    <row r="4" spans="1:42" s="34" customFormat="1" ht="18.75" customHeight="1">
      <c r="A4" s="101"/>
      <c r="B4" s="102"/>
      <c r="C4" s="105"/>
      <c r="D4" s="7" t="s">
        <v>148</v>
      </c>
      <c r="E4" s="8" t="s">
        <v>149</v>
      </c>
      <c r="F4" s="8" t="s">
        <v>150</v>
      </c>
      <c r="G4" s="8" t="s">
        <v>151</v>
      </c>
      <c r="H4" s="8" t="s">
        <v>152</v>
      </c>
      <c r="I4" s="8" t="s">
        <v>153</v>
      </c>
      <c r="J4" s="9" t="s">
        <v>154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222</v>
      </c>
      <c r="P4" s="14" t="s">
        <v>223</v>
      </c>
      <c r="Q4" s="7" t="s">
        <v>148</v>
      </c>
      <c r="R4" s="8" t="s">
        <v>149</v>
      </c>
      <c r="S4" s="8" t="s">
        <v>150</v>
      </c>
      <c r="T4" s="8" t="s">
        <v>151</v>
      </c>
      <c r="U4" s="8" t="s">
        <v>152</v>
      </c>
      <c r="V4" s="8" t="s">
        <v>153</v>
      </c>
      <c r="W4" s="9" t="s">
        <v>154</v>
      </c>
      <c r="X4" s="10" t="s">
        <v>155</v>
      </c>
      <c r="Y4" s="9" t="s">
        <v>156</v>
      </c>
      <c r="Z4" s="9" t="s">
        <v>157</v>
      </c>
      <c r="AA4" s="9" t="s">
        <v>158</v>
      </c>
      <c r="AB4" s="11" t="s">
        <v>222</v>
      </c>
      <c r="AC4" s="14" t="s">
        <v>223</v>
      </c>
      <c r="AD4" s="7" t="s">
        <v>148</v>
      </c>
      <c r="AE4" s="8" t="s">
        <v>149</v>
      </c>
      <c r="AF4" s="8" t="s">
        <v>150</v>
      </c>
      <c r="AG4" s="8" t="s">
        <v>151</v>
      </c>
      <c r="AH4" s="8" t="s">
        <v>152</v>
      </c>
      <c r="AI4" s="8" t="s">
        <v>153</v>
      </c>
      <c r="AJ4" s="9" t="s">
        <v>154</v>
      </c>
      <c r="AK4" s="10" t="s">
        <v>155</v>
      </c>
      <c r="AL4" s="9" t="s">
        <v>156</v>
      </c>
      <c r="AM4" s="9" t="s">
        <v>157</v>
      </c>
      <c r="AN4" s="9" t="s">
        <v>158</v>
      </c>
      <c r="AO4" s="11" t="s">
        <v>222</v>
      </c>
      <c r="AP4" s="14" t="s">
        <v>223</v>
      </c>
    </row>
    <row r="5" spans="1:42" ht="12.75" customHeight="1">
      <c r="A5" s="35" t="s">
        <v>2</v>
      </c>
      <c r="B5" s="36" t="s">
        <v>10</v>
      </c>
      <c r="C5" s="37" t="s">
        <v>166</v>
      </c>
      <c r="D5" s="38">
        <v>3030402.42</v>
      </c>
      <c r="E5" s="38">
        <v>2744527</v>
      </c>
      <c r="F5" s="38">
        <v>37694.01</v>
      </c>
      <c r="G5" s="38">
        <v>901.38</v>
      </c>
      <c r="H5" s="38">
        <v>14061.27</v>
      </c>
      <c r="I5" s="38">
        <v>276569.85</v>
      </c>
      <c r="J5" s="38">
        <v>653137.45</v>
      </c>
      <c r="K5" s="39">
        <f>SUM(D5:J5)</f>
        <v>6757293.379999999</v>
      </c>
      <c r="L5" s="38">
        <v>29571445.2</v>
      </c>
      <c r="M5" s="38">
        <v>2609581.69</v>
      </c>
      <c r="N5" s="38">
        <v>301436.14</v>
      </c>
      <c r="O5" s="40">
        <f>+N5+M5+L5</f>
        <v>32482463.03</v>
      </c>
      <c r="P5" s="41">
        <f>+O5+K5</f>
        <v>39239756.41</v>
      </c>
      <c r="Q5" s="38">
        <v>1476194.16</v>
      </c>
      <c r="R5" s="38">
        <v>1227506.28</v>
      </c>
      <c r="S5" s="38">
        <v>15711.54</v>
      </c>
      <c r="T5" s="38">
        <v>344.4</v>
      </c>
      <c r="U5" s="38">
        <v>6438.96</v>
      </c>
      <c r="V5" s="38">
        <v>168318.84</v>
      </c>
      <c r="W5" s="38">
        <v>311757.54</v>
      </c>
      <c r="X5" s="39">
        <f>SUM(Q5:W5)</f>
        <v>3206271.7199999997</v>
      </c>
      <c r="Y5" s="38">
        <v>14762628.96</v>
      </c>
      <c r="Z5" s="38">
        <v>1302752.8800000001</v>
      </c>
      <c r="AA5" s="38">
        <v>150478.25999999998</v>
      </c>
      <c r="AB5" s="40">
        <f>+AA5+Z5+Y5</f>
        <v>16215860.100000001</v>
      </c>
      <c r="AC5" s="41">
        <f>+AB5+X5</f>
        <v>19422131.82</v>
      </c>
      <c r="AD5" s="38">
        <v>259034.71</v>
      </c>
      <c r="AE5" s="38">
        <v>252836.79</v>
      </c>
      <c r="AF5" s="38">
        <v>3663.75</v>
      </c>
      <c r="AG5" s="38">
        <v>92.83</v>
      </c>
      <c r="AH5" s="38">
        <v>1270.39</v>
      </c>
      <c r="AI5" s="38">
        <v>18041.84</v>
      </c>
      <c r="AJ5" s="38">
        <v>56896.65</v>
      </c>
      <c r="AK5" s="39">
        <f>SUM(AD5:AJ5)</f>
        <v>591836.9600000001</v>
      </c>
      <c r="AL5" s="38">
        <v>2468136.04</v>
      </c>
      <c r="AM5" s="38">
        <v>217804.8</v>
      </c>
      <c r="AN5" s="38">
        <v>25159.65</v>
      </c>
      <c r="AO5" s="40">
        <f>+AN5+AM5+AL5</f>
        <v>2711100.49</v>
      </c>
      <c r="AP5" s="41">
        <f>+AO5+AK5</f>
        <v>3302937.45</v>
      </c>
    </row>
    <row r="6" spans="1:42" ht="12.75" customHeight="1">
      <c r="A6" s="35" t="s">
        <v>3</v>
      </c>
      <c r="B6" s="36" t="s">
        <v>49</v>
      </c>
      <c r="C6" s="37" t="s">
        <v>167</v>
      </c>
      <c r="D6" s="38">
        <v>5809464.53</v>
      </c>
      <c r="E6" s="38">
        <v>5699144.78</v>
      </c>
      <c r="F6" s="38">
        <v>77968.11</v>
      </c>
      <c r="G6" s="38">
        <v>1946.38</v>
      </c>
      <c r="H6" s="38">
        <v>25444.58</v>
      </c>
      <c r="I6" s="38">
        <v>637967.09</v>
      </c>
      <c r="J6" s="38">
        <v>923240.15</v>
      </c>
      <c r="K6" s="39">
        <f aca="true" t="shared" si="0" ref="K6:K69">SUM(D6:J6)</f>
        <v>13175175.620000001</v>
      </c>
      <c r="L6" s="38">
        <v>59275389.75</v>
      </c>
      <c r="M6" s="38">
        <v>2322566.59</v>
      </c>
      <c r="N6" s="38">
        <v>1718945.77</v>
      </c>
      <c r="O6" s="40">
        <f aca="true" t="shared" si="1" ref="O6:O69">+N6+M6+L6</f>
        <v>63316902.11</v>
      </c>
      <c r="P6" s="41">
        <f aca="true" t="shared" si="2" ref="P6:P69">+O6+K6</f>
        <v>76492077.73</v>
      </c>
      <c r="Q6" s="38">
        <v>2566643.88</v>
      </c>
      <c r="R6" s="38">
        <v>2533765.5</v>
      </c>
      <c r="S6" s="38">
        <v>36115.32</v>
      </c>
      <c r="T6" s="38">
        <v>773.76</v>
      </c>
      <c r="U6" s="38">
        <v>13257.18</v>
      </c>
      <c r="V6" s="38">
        <v>373797.66</v>
      </c>
      <c r="W6" s="38">
        <v>434604.72</v>
      </c>
      <c r="X6" s="39">
        <f aca="true" t="shared" si="3" ref="X6:X69">SUM(Q6:W6)</f>
        <v>5958958.02</v>
      </c>
      <c r="Y6" s="38">
        <v>29591404.08</v>
      </c>
      <c r="Z6" s="38">
        <v>1159469.52</v>
      </c>
      <c r="AA6" s="38">
        <v>858105.3</v>
      </c>
      <c r="AB6" s="40">
        <f aca="true" t="shared" si="4" ref="AB6:AB69">+AA6+Z6+Y6</f>
        <v>31608978.9</v>
      </c>
      <c r="AC6" s="41">
        <f aca="true" t="shared" si="5" ref="AC6:AC69">+AB6+X6</f>
        <v>37567936.92</v>
      </c>
      <c r="AD6" s="38">
        <v>540470.11</v>
      </c>
      <c r="AE6" s="38">
        <v>527563.21</v>
      </c>
      <c r="AF6" s="38">
        <v>6975.47</v>
      </c>
      <c r="AG6" s="38">
        <v>195.44</v>
      </c>
      <c r="AH6" s="38">
        <v>2031.23</v>
      </c>
      <c r="AI6" s="38">
        <v>44028.24</v>
      </c>
      <c r="AJ6" s="38">
        <v>81439.24</v>
      </c>
      <c r="AK6" s="39">
        <f aca="true" t="shared" si="6" ref="AK6:AK69">SUM(AD6:AJ6)</f>
        <v>1202702.9399999997</v>
      </c>
      <c r="AL6" s="38">
        <v>4947330.95</v>
      </c>
      <c r="AM6" s="38">
        <v>193849.51</v>
      </c>
      <c r="AN6" s="38">
        <v>143473.41</v>
      </c>
      <c r="AO6" s="40">
        <f aca="true" t="shared" si="7" ref="AO6:AO69">+AN6+AM6+AL6</f>
        <v>5284653.87</v>
      </c>
      <c r="AP6" s="41">
        <f aca="true" t="shared" si="8" ref="AP6:AP69">+AO6+AK6</f>
        <v>6487356.81</v>
      </c>
    </row>
    <row r="7" spans="1:42" ht="12.75" customHeight="1">
      <c r="A7" s="35" t="s">
        <v>3</v>
      </c>
      <c r="B7" s="36" t="s">
        <v>50</v>
      </c>
      <c r="C7" s="37" t="s">
        <v>224</v>
      </c>
      <c r="D7" s="38">
        <v>2308778.37</v>
      </c>
      <c r="E7" s="38">
        <v>3925456.76</v>
      </c>
      <c r="F7" s="38">
        <v>53702.87</v>
      </c>
      <c r="G7" s="38">
        <v>1340.63</v>
      </c>
      <c r="H7" s="38">
        <v>17525.71</v>
      </c>
      <c r="I7" s="38">
        <v>385121.74</v>
      </c>
      <c r="J7" s="38">
        <v>635909.32</v>
      </c>
      <c r="K7" s="39">
        <f t="shared" si="0"/>
        <v>7327835.4</v>
      </c>
      <c r="L7" s="38">
        <v>41348233.25</v>
      </c>
      <c r="M7" s="38">
        <v>4619992.26</v>
      </c>
      <c r="N7" s="38">
        <v>230623.13</v>
      </c>
      <c r="O7" s="40">
        <f t="shared" si="1"/>
        <v>46198848.64</v>
      </c>
      <c r="P7" s="41">
        <f t="shared" si="2"/>
        <v>53526684.04</v>
      </c>
      <c r="Q7" s="38">
        <v>973194.24</v>
      </c>
      <c r="R7" s="38">
        <v>1744641.54</v>
      </c>
      <c r="S7" s="38">
        <v>24867.42</v>
      </c>
      <c r="T7" s="38">
        <v>535.2</v>
      </c>
      <c r="U7" s="38">
        <v>9169.44</v>
      </c>
      <c r="V7" s="38">
        <v>227908.38</v>
      </c>
      <c r="W7" s="38">
        <v>300597.84</v>
      </c>
      <c r="X7" s="39">
        <f t="shared" si="3"/>
        <v>3280914.06</v>
      </c>
      <c r="Y7" s="38">
        <v>20641825.919999998</v>
      </c>
      <c r="Z7" s="38">
        <v>2306388.18</v>
      </c>
      <c r="AA7" s="38">
        <v>115128.05999999998</v>
      </c>
      <c r="AB7" s="40">
        <f t="shared" si="4"/>
        <v>23063342.159999996</v>
      </c>
      <c r="AC7" s="41">
        <f t="shared" si="5"/>
        <v>26344256.219999995</v>
      </c>
      <c r="AD7" s="38">
        <v>222597.36</v>
      </c>
      <c r="AE7" s="38">
        <v>363469.2</v>
      </c>
      <c r="AF7" s="38">
        <v>4805.91</v>
      </c>
      <c r="AG7" s="38">
        <v>134.24</v>
      </c>
      <c r="AH7" s="38">
        <v>1392.71</v>
      </c>
      <c r="AI7" s="38">
        <v>26202.23</v>
      </c>
      <c r="AJ7" s="38">
        <v>55885.25</v>
      </c>
      <c r="AK7" s="39">
        <f t="shared" si="6"/>
        <v>674486.9</v>
      </c>
      <c r="AL7" s="38">
        <v>3451067.89</v>
      </c>
      <c r="AM7" s="38">
        <v>385600.68</v>
      </c>
      <c r="AN7" s="38">
        <v>19249.18</v>
      </c>
      <c r="AO7" s="40">
        <f t="shared" si="7"/>
        <v>3855917.75</v>
      </c>
      <c r="AP7" s="41">
        <f t="shared" si="8"/>
        <v>4530404.65</v>
      </c>
    </row>
    <row r="8" spans="1:42" ht="12.75" customHeight="1">
      <c r="A8" s="35" t="s">
        <v>3</v>
      </c>
      <c r="B8" s="36" t="s">
        <v>51</v>
      </c>
      <c r="C8" s="37" t="s">
        <v>225</v>
      </c>
      <c r="D8" s="38">
        <v>760320.96</v>
      </c>
      <c r="E8" s="38">
        <v>1385606.47</v>
      </c>
      <c r="F8" s="38">
        <v>18956.02</v>
      </c>
      <c r="G8" s="38">
        <v>473.21</v>
      </c>
      <c r="H8" s="38">
        <v>6186.22</v>
      </c>
      <c r="I8" s="38">
        <v>183810.11</v>
      </c>
      <c r="J8" s="38">
        <v>224463.07</v>
      </c>
      <c r="K8" s="39">
        <f t="shared" si="0"/>
        <v>2579816.0599999996</v>
      </c>
      <c r="L8" s="38">
        <v>14882276.85</v>
      </c>
      <c r="M8" s="38">
        <v>839833.66</v>
      </c>
      <c r="N8" s="38">
        <v>43922.69</v>
      </c>
      <c r="O8" s="40">
        <f t="shared" si="1"/>
        <v>15766033.2</v>
      </c>
      <c r="P8" s="41">
        <f t="shared" si="2"/>
        <v>18345849.259999998</v>
      </c>
      <c r="Q8" s="38">
        <v>340971.3</v>
      </c>
      <c r="R8" s="38">
        <v>636495.42</v>
      </c>
      <c r="S8" s="38">
        <v>9072.36</v>
      </c>
      <c r="T8" s="38">
        <v>194.64</v>
      </c>
      <c r="U8" s="38">
        <v>3334.98</v>
      </c>
      <c r="V8" s="38">
        <v>113047.08</v>
      </c>
      <c r="W8" s="38">
        <v>109329.6</v>
      </c>
      <c r="X8" s="39">
        <f t="shared" si="3"/>
        <v>1212445.3800000001</v>
      </c>
      <c r="Y8" s="38">
        <v>7429516.2</v>
      </c>
      <c r="Z8" s="38">
        <v>419260.98000000004</v>
      </c>
      <c r="AA8" s="38">
        <v>21926.4</v>
      </c>
      <c r="AB8" s="40">
        <f t="shared" si="4"/>
        <v>7870703.58</v>
      </c>
      <c r="AC8" s="41">
        <f t="shared" si="5"/>
        <v>9083148.96</v>
      </c>
      <c r="AD8" s="38">
        <v>69891.61</v>
      </c>
      <c r="AE8" s="38">
        <v>124851.84</v>
      </c>
      <c r="AF8" s="38">
        <v>1647.28</v>
      </c>
      <c r="AG8" s="38">
        <v>46.43</v>
      </c>
      <c r="AH8" s="38">
        <v>475.21</v>
      </c>
      <c r="AI8" s="38">
        <v>11793.84</v>
      </c>
      <c r="AJ8" s="38">
        <v>19188.91</v>
      </c>
      <c r="AK8" s="39">
        <f t="shared" si="6"/>
        <v>227895.12</v>
      </c>
      <c r="AL8" s="38">
        <v>1242126.78</v>
      </c>
      <c r="AM8" s="38">
        <v>70095.45</v>
      </c>
      <c r="AN8" s="38">
        <v>3666.05</v>
      </c>
      <c r="AO8" s="40">
        <f t="shared" si="7"/>
        <v>1315888.28</v>
      </c>
      <c r="AP8" s="41">
        <f t="shared" si="8"/>
        <v>1543783.4</v>
      </c>
    </row>
    <row r="9" spans="1:42" ht="12.75" customHeight="1">
      <c r="A9" s="35" t="s">
        <v>3</v>
      </c>
      <c r="B9" s="36" t="s">
        <v>52</v>
      </c>
      <c r="C9" s="37" t="s">
        <v>226</v>
      </c>
      <c r="D9" s="38">
        <v>678286.16</v>
      </c>
      <c r="E9" s="38">
        <v>1452059.84</v>
      </c>
      <c r="F9" s="38">
        <v>19865.15</v>
      </c>
      <c r="G9" s="38">
        <v>495.91</v>
      </c>
      <c r="H9" s="38">
        <v>6482.91</v>
      </c>
      <c r="I9" s="38">
        <v>236079.19</v>
      </c>
      <c r="J9" s="38">
        <v>235228.27</v>
      </c>
      <c r="K9" s="39">
        <f t="shared" si="0"/>
        <v>2628497.43</v>
      </c>
      <c r="L9" s="38">
        <v>14665249.41</v>
      </c>
      <c r="M9" s="38">
        <v>1230936.43</v>
      </c>
      <c r="N9" s="38">
        <v>204202.94</v>
      </c>
      <c r="O9" s="40">
        <f t="shared" si="1"/>
        <v>16100388.78</v>
      </c>
      <c r="P9" s="41">
        <f t="shared" si="2"/>
        <v>18728886.21</v>
      </c>
      <c r="Q9" s="38">
        <v>299133.48</v>
      </c>
      <c r="R9" s="38">
        <v>697522.38</v>
      </c>
      <c r="S9" s="38">
        <v>9942.24</v>
      </c>
      <c r="T9" s="38">
        <v>208.26</v>
      </c>
      <c r="U9" s="38">
        <v>3567.84</v>
      </c>
      <c r="V9" s="38">
        <v>140660.22</v>
      </c>
      <c r="W9" s="38">
        <v>116962.5</v>
      </c>
      <c r="X9" s="39">
        <f t="shared" si="3"/>
        <v>1267996.92</v>
      </c>
      <c r="Y9" s="38">
        <v>7321171.98</v>
      </c>
      <c r="Z9" s="38">
        <v>614506.92</v>
      </c>
      <c r="AA9" s="38">
        <v>101938.98000000001</v>
      </c>
      <c r="AB9" s="40">
        <f t="shared" si="4"/>
        <v>8037617.880000001</v>
      </c>
      <c r="AC9" s="41">
        <f t="shared" si="5"/>
        <v>9305614.8</v>
      </c>
      <c r="AD9" s="38">
        <v>63192.11</v>
      </c>
      <c r="AE9" s="38">
        <v>125756.24</v>
      </c>
      <c r="AF9" s="38">
        <v>1653.82</v>
      </c>
      <c r="AG9" s="38">
        <v>47.94</v>
      </c>
      <c r="AH9" s="38">
        <v>485.85</v>
      </c>
      <c r="AI9" s="38">
        <v>15903.16</v>
      </c>
      <c r="AJ9" s="38">
        <v>19710.96</v>
      </c>
      <c r="AK9" s="39">
        <f t="shared" si="6"/>
        <v>226750.08000000002</v>
      </c>
      <c r="AL9" s="38">
        <v>1224012.91</v>
      </c>
      <c r="AM9" s="38">
        <v>102738.25</v>
      </c>
      <c r="AN9" s="38">
        <v>17043.99</v>
      </c>
      <c r="AO9" s="40">
        <f t="shared" si="7"/>
        <v>1343795.15</v>
      </c>
      <c r="AP9" s="41">
        <f t="shared" si="8"/>
        <v>1570545.23</v>
      </c>
    </row>
    <row r="10" spans="1:42" ht="12.75" customHeight="1">
      <c r="A10" s="35" t="s">
        <v>4</v>
      </c>
      <c r="B10" s="36" t="s">
        <v>53</v>
      </c>
      <c r="C10" s="37" t="s">
        <v>168</v>
      </c>
      <c r="D10" s="38">
        <v>2980413.15</v>
      </c>
      <c r="E10" s="38">
        <v>3013996.12</v>
      </c>
      <c r="F10" s="38">
        <v>45771.31</v>
      </c>
      <c r="G10" s="38">
        <v>1053.15</v>
      </c>
      <c r="H10" s="38">
        <v>16364.18</v>
      </c>
      <c r="I10" s="38">
        <v>343054.29</v>
      </c>
      <c r="J10" s="38">
        <v>500892.4</v>
      </c>
      <c r="K10" s="39">
        <f t="shared" si="0"/>
        <v>6901544.6</v>
      </c>
      <c r="L10" s="38">
        <v>34980642.84</v>
      </c>
      <c r="M10" s="38">
        <v>60693.69</v>
      </c>
      <c r="N10" s="38">
        <v>278157.31</v>
      </c>
      <c r="O10" s="40">
        <f t="shared" si="1"/>
        <v>35319493.84</v>
      </c>
      <c r="P10" s="41">
        <f t="shared" si="2"/>
        <v>42221038.440000005</v>
      </c>
      <c r="Q10" s="38">
        <v>1408580.88</v>
      </c>
      <c r="R10" s="38">
        <v>1338702.66</v>
      </c>
      <c r="S10" s="38">
        <v>19562.16</v>
      </c>
      <c r="T10" s="38">
        <v>392.82</v>
      </c>
      <c r="U10" s="38">
        <v>7477.86</v>
      </c>
      <c r="V10" s="38">
        <v>210031.32</v>
      </c>
      <c r="W10" s="38">
        <v>236850.42</v>
      </c>
      <c r="X10" s="39">
        <f t="shared" si="3"/>
        <v>3221598.1199999996</v>
      </c>
      <c r="Y10" s="38">
        <v>17463003.48</v>
      </c>
      <c r="Z10" s="38">
        <v>30299.46</v>
      </c>
      <c r="AA10" s="38">
        <v>138857.34</v>
      </c>
      <c r="AB10" s="40">
        <f t="shared" si="4"/>
        <v>17632160.28</v>
      </c>
      <c r="AC10" s="41">
        <f t="shared" si="5"/>
        <v>20853758.400000002</v>
      </c>
      <c r="AD10" s="38">
        <v>261972.05</v>
      </c>
      <c r="AE10" s="38">
        <v>279215.58</v>
      </c>
      <c r="AF10" s="38">
        <v>4368.19</v>
      </c>
      <c r="AG10" s="38">
        <v>110.06</v>
      </c>
      <c r="AH10" s="38">
        <v>1481.05</v>
      </c>
      <c r="AI10" s="38">
        <v>22170.5</v>
      </c>
      <c r="AJ10" s="38">
        <v>44007</v>
      </c>
      <c r="AK10" s="39">
        <f t="shared" si="6"/>
        <v>613324.43</v>
      </c>
      <c r="AL10" s="38">
        <v>2919606.56</v>
      </c>
      <c r="AM10" s="38">
        <v>5065.71</v>
      </c>
      <c r="AN10" s="38">
        <v>23216.66</v>
      </c>
      <c r="AO10" s="40">
        <f t="shared" si="7"/>
        <v>2947888.93</v>
      </c>
      <c r="AP10" s="41">
        <f t="shared" si="8"/>
        <v>3561213.3600000003</v>
      </c>
    </row>
    <row r="11" spans="1:42" ht="12.75" customHeight="1">
      <c r="A11" s="35" t="s">
        <v>4</v>
      </c>
      <c r="B11" s="36" t="s">
        <v>54</v>
      </c>
      <c r="C11" s="37" t="s">
        <v>227</v>
      </c>
      <c r="D11" s="38">
        <v>1027970.92</v>
      </c>
      <c r="E11" s="38">
        <v>1424991.13</v>
      </c>
      <c r="F11" s="38">
        <v>21640.28</v>
      </c>
      <c r="G11" s="38">
        <v>497.92</v>
      </c>
      <c r="H11" s="38">
        <v>7736.84</v>
      </c>
      <c r="I11" s="38">
        <v>158937.71</v>
      </c>
      <c r="J11" s="38">
        <v>236817.57</v>
      </c>
      <c r="K11" s="39">
        <f t="shared" si="0"/>
        <v>2878592.369999999</v>
      </c>
      <c r="L11" s="38">
        <v>15982248.05</v>
      </c>
      <c r="M11" s="38">
        <v>227407.15</v>
      </c>
      <c r="N11" s="38">
        <v>82698.78</v>
      </c>
      <c r="O11" s="40">
        <f t="shared" si="1"/>
        <v>16292353.98</v>
      </c>
      <c r="P11" s="41">
        <f t="shared" si="2"/>
        <v>19170946.35</v>
      </c>
      <c r="Q11" s="38">
        <v>503820.6</v>
      </c>
      <c r="R11" s="38">
        <v>634777.86</v>
      </c>
      <c r="S11" s="38">
        <v>9275.88</v>
      </c>
      <c r="T11" s="38">
        <v>183.3</v>
      </c>
      <c r="U11" s="38">
        <v>3489.48</v>
      </c>
      <c r="V11" s="38">
        <v>88443.24</v>
      </c>
      <c r="W11" s="38">
        <v>110524.02</v>
      </c>
      <c r="X11" s="39">
        <f t="shared" si="3"/>
        <v>1350514.38</v>
      </c>
      <c r="Y11" s="38">
        <v>7978642.8</v>
      </c>
      <c r="Z11" s="38">
        <v>113526</v>
      </c>
      <c r="AA11" s="38">
        <v>41283.6</v>
      </c>
      <c r="AB11" s="40">
        <f t="shared" si="4"/>
        <v>8133452.399999999</v>
      </c>
      <c r="AC11" s="41">
        <f t="shared" si="5"/>
        <v>9483966.78</v>
      </c>
      <c r="AD11" s="38">
        <v>87358.39</v>
      </c>
      <c r="AE11" s="38">
        <v>131702.21</v>
      </c>
      <c r="AF11" s="38">
        <v>2060.73</v>
      </c>
      <c r="AG11" s="38">
        <v>52.44</v>
      </c>
      <c r="AH11" s="38">
        <v>707.89</v>
      </c>
      <c r="AI11" s="38">
        <v>11749.08</v>
      </c>
      <c r="AJ11" s="38">
        <v>21048.93</v>
      </c>
      <c r="AK11" s="39">
        <f t="shared" si="6"/>
        <v>254679.66999999998</v>
      </c>
      <c r="AL11" s="38">
        <v>1333934.21</v>
      </c>
      <c r="AM11" s="38">
        <v>18980.19</v>
      </c>
      <c r="AN11" s="38">
        <v>6902.53</v>
      </c>
      <c r="AO11" s="40">
        <f t="shared" si="7"/>
        <v>1359816.93</v>
      </c>
      <c r="AP11" s="41">
        <f t="shared" si="8"/>
        <v>1614496.5999999999</v>
      </c>
    </row>
    <row r="12" spans="1:42" ht="12.75" customHeight="1">
      <c r="A12" s="35" t="s">
        <v>4</v>
      </c>
      <c r="B12" s="36" t="s">
        <v>55</v>
      </c>
      <c r="C12" s="37" t="s">
        <v>228</v>
      </c>
      <c r="D12" s="38">
        <v>630715.6</v>
      </c>
      <c r="E12" s="38">
        <v>1375205.96</v>
      </c>
      <c r="F12" s="38">
        <v>20884.23</v>
      </c>
      <c r="G12" s="38">
        <v>480.52</v>
      </c>
      <c r="H12" s="38">
        <v>7466.54</v>
      </c>
      <c r="I12" s="38">
        <v>147009.56</v>
      </c>
      <c r="J12" s="38">
        <v>228543.83</v>
      </c>
      <c r="K12" s="39">
        <f t="shared" si="0"/>
        <v>2410306.24</v>
      </c>
      <c r="L12" s="38">
        <v>14243418.8</v>
      </c>
      <c r="M12" s="38">
        <v>808178.46</v>
      </c>
      <c r="N12" s="38">
        <v>626932.73</v>
      </c>
      <c r="O12" s="40">
        <f t="shared" si="1"/>
        <v>15678529.99</v>
      </c>
      <c r="P12" s="41">
        <f t="shared" si="2"/>
        <v>18088836.23</v>
      </c>
      <c r="Q12" s="38">
        <v>270409.74</v>
      </c>
      <c r="R12" s="38">
        <v>582587.1</v>
      </c>
      <c r="S12" s="38">
        <v>8513.22</v>
      </c>
      <c r="T12" s="38">
        <v>173.88</v>
      </c>
      <c r="U12" s="38">
        <v>3309.96</v>
      </c>
      <c r="V12" s="38">
        <v>83143.92</v>
      </c>
      <c r="W12" s="38">
        <v>104838.24</v>
      </c>
      <c r="X12" s="39">
        <f t="shared" si="3"/>
        <v>1052976.06</v>
      </c>
      <c r="Y12" s="38">
        <v>7110586.079999999</v>
      </c>
      <c r="Z12" s="38">
        <v>403458.12000000005</v>
      </c>
      <c r="AA12" s="38">
        <v>312967.56</v>
      </c>
      <c r="AB12" s="40">
        <f t="shared" si="4"/>
        <v>7827011.759999999</v>
      </c>
      <c r="AC12" s="41">
        <f t="shared" si="5"/>
        <v>8879987.819999998</v>
      </c>
      <c r="AD12" s="38">
        <v>60050.98</v>
      </c>
      <c r="AE12" s="38">
        <v>132103.14</v>
      </c>
      <c r="AF12" s="38">
        <v>2061.84</v>
      </c>
      <c r="AG12" s="38">
        <v>51.11</v>
      </c>
      <c r="AH12" s="38">
        <v>692.76</v>
      </c>
      <c r="AI12" s="38">
        <v>10644.27</v>
      </c>
      <c r="AJ12" s="38">
        <v>20617.6</v>
      </c>
      <c r="AK12" s="39">
        <f t="shared" si="6"/>
        <v>226221.7</v>
      </c>
      <c r="AL12" s="38">
        <v>1188805.45</v>
      </c>
      <c r="AM12" s="38">
        <v>67453.39</v>
      </c>
      <c r="AN12" s="38">
        <v>52327.53</v>
      </c>
      <c r="AO12" s="40">
        <f t="shared" si="7"/>
        <v>1308586.3699999999</v>
      </c>
      <c r="AP12" s="41">
        <f t="shared" si="8"/>
        <v>1534808.0699999998</v>
      </c>
    </row>
    <row r="13" spans="1:42" ht="12.75" customHeight="1">
      <c r="A13" s="35" t="s">
        <v>5</v>
      </c>
      <c r="B13" s="36" t="s">
        <v>56</v>
      </c>
      <c r="C13" s="37" t="s">
        <v>169</v>
      </c>
      <c r="D13" s="38">
        <v>1138187.03</v>
      </c>
      <c r="E13" s="38">
        <v>1048921.15</v>
      </c>
      <c r="F13" s="38">
        <v>15318.62</v>
      </c>
      <c r="G13" s="38">
        <v>407.73</v>
      </c>
      <c r="H13" s="38">
        <v>5318.62</v>
      </c>
      <c r="I13" s="38">
        <v>107853.18</v>
      </c>
      <c r="J13" s="38">
        <v>238481.1</v>
      </c>
      <c r="K13" s="39">
        <f t="shared" si="0"/>
        <v>2554487.43</v>
      </c>
      <c r="L13" s="38">
        <v>9024289.83</v>
      </c>
      <c r="M13" s="38">
        <v>600321.83</v>
      </c>
      <c r="N13" s="38">
        <v>31711.58</v>
      </c>
      <c r="O13" s="40">
        <f t="shared" si="1"/>
        <v>9656323.24</v>
      </c>
      <c r="P13" s="41">
        <f t="shared" si="2"/>
        <v>12210810.67</v>
      </c>
      <c r="Q13" s="38">
        <v>568720.5</v>
      </c>
      <c r="R13" s="38">
        <v>477276.9</v>
      </c>
      <c r="S13" s="38">
        <v>7546.14</v>
      </c>
      <c r="T13" s="38">
        <v>154.74</v>
      </c>
      <c r="U13" s="38">
        <v>2332.5</v>
      </c>
      <c r="V13" s="38">
        <v>62694.84</v>
      </c>
      <c r="W13" s="38">
        <v>114580.98</v>
      </c>
      <c r="X13" s="39">
        <f t="shared" si="3"/>
        <v>1233306.6</v>
      </c>
      <c r="Y13" s="38">
        <v>4505097.42</v>
      </c>
      <c r="Z13" s="38">
        <v>299692.08</v>
      </c>
      <c r="AA13" s="38">
        <v>15830.58</v>
      </c>
      <c r="AB13" s="40">
        <f t="shared" si="4"/>
        <v>4820620.08</v>
      </c>
      <c r="AC13" s="41">
        <f t="shared" si="5"/>
        <v>6053926.68</v>
      </c>
      <c r="AD13" s="38">
        <v>94911.09</v>
      </c>
      <c r="AE13" s="38">
        <v>95274.04</v>
      </c>
      <c r="AF13" s="38">
        <v>1295.41</v>
      </c>
      <c r="AG13" s="38">
        <v>42.17</v>
      </c>
      <c r="AH13" s="38">
        <v>497.69</v>
      </c>
      <c r="AI13" s="38">
        <v>7526.39</v>
      </c>
      <c r="AJ13" s="38">
        <v>20650.02</v>
      </c>
      <c r="AK13" s="39">
        <f t="shared" si="6"/>
        <v>220196.81000000003</v>
      </c>
      <c r="AL13" s="38">
        <v>753198.74</v>
      </c>
      <c r="AM13" s="38">
        <v>50104.96</v>
      </c>
      <c r="AN13" s="38">
        <v>2646.83</v>
      </c>
      <c r="AO13" s="40">
        <f t="shared" si="7"/>
        <v>805950.53</v>
      </c>
      <c r="AP13" s="41">
        <f t="shared" si="8"/>
        <v>1026147.3400000001</v>
      </c>
    </row>
    <row r="14" spans="1:42" ht="12.75" customHeight="1">
      <c r="A14" s="35" t="s">
        <v>6</v>
      </c>
      <c r="B14" s="36" t="s">
        <v>57</v>
      </c>
      <c r="C14" s="37" t="s">
        <v>170</v>
      </c>
      <c r="D14" s="38">
        <v>2535065.41</v>
      </c>
      <c r="E14" s="38">
        <v>2170366.82</v>
      </c>
      <c r="F14" s="38">
        <v>27793.35</v>
      </c>
      <c r="G14" s="38">
        <v>629.43</v>
      </c>
      <c r="H14" s="38">
        <v>10627.95</v>
      </c>
      <c r="I14" s="38">
        <v>292386.96</v>
      </c>
      <c r="J14" s="38">
        <v>505432.78</v>
      </c>
      <c r="K14" s="39">
        <f t="shared" si="0"/>
        <v>5542302.7</v>
      </c>
      <c r="L14" s="38">
        <v>26492980.85</v>
      </c>
      <c r="M14" s="38">
        <v>936904.19</v>
      </c>
      <c r="N14" s="38">
        <v>52740.39</v>
      </c>
      <c r="O14" s="40">
        <f t="shared" si="1"/>
        <v>27482625.43</v>
      </c>
      <c r="P14" s="41">
        <f t="shared" si="2"/>
        <v>33024928.13</v>
      </c>
      <c r="Q14" s="38">
        <v>1219698.54</v>
      </c>
      <c r="R14" s="38">
        <v>1008820.32</v>
      </c>
      <c r="S14" s="38">
        <v>13746.84</v>
      </c>
      <c r="T14" s="38">
        <v>241.38</v>
      </c>
      <c r="U14" s="38">
        <v>4850.34</v>
      </c>
      <c r="V14" s="38">
        <v>180390.42</v>
      </c>
      <c r="W14" s="38">
        <v>237201.6</v>
      </c>
      <c r="X14" s="39">
        <f t="shared" si="3"/>
        <v>2664949.4399999995</v>
      </c>
      <c r="Y14" s="38">
        <v>13225800.840000002</v>
      </c>
      <c r="Z14" s="38">
        <v>467720.4</v>
      </c>
      <c r="AA14" s="38">
        <v>26328.24</v>
      </c>
      <c r="AB14" s="40">
        <f t="shared" si="4"/>
        <v>13719849.480000002</v>
      </c>
      <c r="AC14" s="41">
        <f t="shared" si="5"/>
        <v>16384798.920000002</v>
      </c>
      <c r="AD14" s="38">
        <v>219227.81</v>
      </c>
      <c r="AE14" s="38">
        <v>193591.08</v>
      </c>
      <c r="AF14" s="38">
        <v>2341.09</v>
      </c>
      <c r="AG14" s="38">
        <v>64.68</v>
      </c>
      <c r="AH14" s="38">
        <v>962.94</v>
      </c>
      <c r="AI14" s="38">
        <v>18666.09</v>
      </c>
      <c r="AJ14" s="38">
        <v>44705.2</v>
      </c>
      <c r="AK14" s="39">
        <f t="shared" si="6"/>
        <v>479558.8900000001</v>
      </c>
      <c r="AL14" s="38">
        <v>2211196.67</v>
      </c>
      <c r="AM14" s="38">
        <v>78197.3</v>
      </c>
      <c r="AN14" s="38">
        <v>4402.03</v>
      </c>
      <c r="AO14" s="40">
        <f t="shared" si="7"/>
        <v>2293796</v>
      </c>
      <c r="AP14" s="41">
        <f t="shared" si="8"/>
        <v>2773354.89</v>
      </c>
    </row>
    <row r="15" spans="1:42" ht="12.75" customHeight="1">
      <c r="A15" s="35" t="s">
        <v>6</v>
      </c>
      <c r="B15" s="36" t="s">
        <v>58</v>
      </c>
      <c r="C15" s="37" t="s">
        <v>229</v>
      </c>
      <c r="D15" s="38">
        <v>833659.24</v>
      </c>
      <c r="E15" s="38">
        <v>856503.58</v>
      </c>
      <c r="F15" s="38">
        <v>10968.24</v>
      </c>
      <c r="G15" s="38">
        <v>248.4</v>
      </c>
      <c r="H15" s="38">
        <v>4194.17</v>
      </c>
      <c r="I15" s="38">
        <v>118625.63</v>
      </c>
      <c r="J15" s="38">
        <v>199461.67</v>
      </c>
      <c r="K15" s="39">
        <f t="shared" si="0"/>
        <v>2023660.9299999997</v>
      </c>
      <c r="L15" s="38">
        <v>9432658.35</v>
      </c>
      <c r="M15" s="38">
        <v>858332.97</v>
      </c>
      <c r="N15" s="38">
        <v>43786.35</v>
      </c>
      <c r="O15" s="40">
        <f t="shared" si="1"/>
        <v>10334777.67</v>
      </c>
      <c r="P15" s="41">
        <f t="shared" si="2"/>
        <v>12358438.6</v>
      </c>
      <c r="Q15" s="38">
        <v>401688.12</v>
      </c>
      <c r="R15" s="38">
        <v>395339.16</v>
      </c>
      <c r="S15" s="38">
        <v>5387.16</v>
      </c>
      <c r="T15" s="38">
        <v>94.98</v>
      </c>
      <c r="U15" s="38">
        <v>1908.24</v>
      </c>
      <c r="V15" s="38">
        <v>66988.74</v>
      </c>
      <c r="W15" s="38">
        <v>93320.64</v>
      </c>
      <c r="X15" s="39">
        <f t="shared" si="3"/>
        <v>964727.04</v>
      </c>
      <c r="Y15" s="38">
        <v>4708962.78</v>
      </c>
      <c r="Z15" s="38">
        <v>428496.18000000005</v>
      </c>
      <c r="AA15" s="38">
        <v>21858.36</v>
      </c>
      <c r="AB15" s="40">
        <f t="shared" si="4"/>
        <v>5159317.32</v>
      </c>
      <c r="AC15" s="41">
        <f t="shared" si="5"/>
        <v>6124044.36</v>
      </c>
      <c r="AD15" s="38">
        <v>71995.19</v>
      </c>
      <c r="AE15" s="38">
        <v>76860.74</v>
      </c>
      <c r="AF15" s="38">
        <v>930.18</v>
      </c>
      <c r="AG15" s="38">
        <v>25.57</v>
      </c>
      <c r="AH15" s="38">
        <v>380.99</v>
      </c>
      <c r="AI15" s="38">
        <v>8606.15</v>
      </c>
      <c r="AJ15" s="38">
        <v>17690.17</v>
      </c>
      <c r="AK15" s="39">
        <f t="shared" si="6"/>
        <v>176488.99</v>
      </c>
      <c r="AL15" s="38">
        <v>787282.6</v>
      </c>
      <c r="AM15" s="38">
        <v>71639.47</v>
      </c>
      <c r="AN15" s="38">
        <v>3654.67</v>
      </c>
      <c r="AO15" s="40">
        <f t="shared" si="7"/>
        <v>862576.74</v>
      </c>
      <c r="AP15" s="41">
        <f t="shared" si="8"/>
        <v>1039065.73</v>
      </c>
    </row>
    <row r="16" spans="1:42" ht="12.75" customHeight="1">
      <c r="A16" s="35" t="s">
        <v>7</v>
      </c>
      <c r="B16" s="36" t="s">
        <v>59</v>
      </c>
      <c r="C16" s="37" t="s">
        <v>230</v>
      </c>
      <c r="D16" s="38">
        <v>8499584.94</v>
      </c>
      <c r="E16" s="38">
        <v>9609810.74</v>
      </c>
      <c r="F16" s="38">
        <v>117013.28</v>
      </c>
      <c r="G16" s="38">
        <v>3427.48</v>
      </c>
      <c r="H16" s="38">
        <v>36253.03</v>
      </c>
      <c r="I16" s="38">
        <v>952805.1</v>
      </c>
      <c r="J16" s="38">
        <v>1284432.09</v>
      </c>
      <c r="K16" s="39">
        <f t="shared" si="0"/>
        <v>20503326.660000004</v>
      </c>
      <c r="L16" s="38">
        <v>60790961.85</v>
      </c>
      <c r="M16" s="38">
        <v>10178996.49</v>
      </c>
      <c r="N16" s="38">
        <v>769506.73</v>
      </c>
      <c r="O16" s="40">
        <f t="shared" si="1"/>
        <v>71739465.07000001</v>
      </c>
      <c r="P16" s="41">
        <f t="shared" si="2"/>
        <v>92242791.73000002</v>
      </c>
      <c r="Q16" s="38">
        <v>3986337</v>
      </c>
      <c r="R16" s="38">
        <v>4893083.04</v>
      </c>
      <c r="S16" s="38">
        <v>62930.94</v>
      </c>
      <c r="T16" s="38">
        <v>1488.06</v>
      </c>
      <c r="U16" s="38">
        <v>22633.2</v>
      </c>
      <c r="V16" s="38">
        <v>538944.6</v>
      </c>
      <c r="W16" s="38">
        <v>609927.12</v>
      </c>
      <c r="X16" s="39">
        <f t="shared" si="3"/>
        <v>10115343.959999997</v>
      </c>
      <c r="Y16" s="38">
        <v>30348006.54</v>
      </c>
      <c r="Z16" s="38">
        <v>5081548.9799999995</v>
      </c>
      <c r="AA16" s="38">
        <v>384141.12</v>
      </c>
      <c r="AB16" s="40">
        <f t="shared" si="4"/>
        <v>35813696.64</v>
      </c>
      <c r="AC16" s="41">
        <f t="shared" si="5"/>
        <v>45929040.599999994</v>
      </c>
      <c r="AD16" s="38">
        <v>752207.99</v>
      </c>
      <c r="AE16" s="38">
        <v>786121.28</v>
      </c>
      <c r="AF16" s="38">
        <v>9013.72</v>
      </c>
      <c r="AG16" s="38">
        <v>323.24</v>
      </c>
      <c r="AH16" s="38">
        <v>2269.97</v>
      </c>
      <c r="AI16" s="38">
        <v>68976.75</v>
      </c>
      <c r="AJ16" s="38">
        <v>112417.5</v>
      </c>
      <c r="AK16" s="39">
        <f t="shared" si="6"/>
        <v>1731330.45</v>
      </c>
      <c r="AL16" s="38">
        <v>5073825.89</v>
      </c>
      <c r="AM16" s="38">
        <v>849574.59</v>
      </c>
      <c r="AN16" s="38">
        <v>64227.6</v>
      </c>
      <c r="AO16" s="40">
        <f t="shared" si="7"/>
        <v>5987628.08</v>
      </c>
      <c r="AP16" s="41">
        <f t="shared" si="8"/>
        <v>7718958.53</v>
      </c>
    </row>
    <row r="17" spans="1:42" ht="12.75" customHeight="1">
      <c r="A17" s="35" t="s">
        <v>12</v>
      </c>
      <c r="B17" s="36" t="s">
        <v>57</v>
      </c>
      <c r="C17" s="37" t="s">
        <v>231</v>
      </c>
      <c r="D17" s="38">
        <v>3474643.72</v>
      </c>
      <c r="E17" s="38">
        <v>4194449.81</v>
      </c>
      <c r="F17" s="38">
        <v>52790.55</v>
      </c>
      <c r="G17" s="38">
        <v>1542.02</v>
      </c>
      <c r="H17" s="38">
        <v>17364.13</v>
      </c>
      <c r="I17" s="38">
        <v>321431.4</v>
      </c>
      <c r="J17" s="38">
        <v>635396.14</v>
      </c>
      <c r="K17" s="39">
        <f t="shared" si="0"/>
        <v>8697617.77</v>
      </c>
      <c r="L17" s="38">
        <v>47739160.42</v>
      </c>
      <c r="M17" s="38">
        <v>4676645.16</v>
      </c>
      <c r="N17" s="38">
        <v>231494.24</v>
      </c>
      <c r="O17" s="40">
        <f t="shared" si="1"/>
        <v>52647299.82</v>
      </c>
      <c r="P17" s="41">
        <f t="shared" si="2"/>
        <v>61344917.59</v>
      </c>
      <c r="Q17" s="38">
        <v>1689992.22</v>
      </c>
      <c r="R17" s="38">
        <v>1886203.08</v>
      </c>
      <c r="S17" s="38">
        <v>27871.86</v>
      </c>
      <c r="T17" s="38">
        <v>640.68</v>
      </c>
      <c r="U17" s="38">
        <v>9381.9</v>
      </c>
      <c r="V17" s="38">
        <v>191542.5</v>
      </c>
      <c r="W17" s="38">
        <v>301037.64</v>
      </c>
      <c r="X17" s="39">
        <f t="shared" si="3"/>
        <v>4106669.88</v>
      </c>
      <c r="Y17" s="38">
        <v>23832298.559999995</v>
      </c>
      <c r="Z17" s="38">
        <v>2334670.38</v>
      </c>
      <c r="AA17" s="38">
        <v>115562.94000000002</v>
      </c>
      <c r="AB17" s="40">
        <f t="shared" si="4"/>
        <v>26282531.879999995</v>
      </c>
      <c r="AC17" s="41">
        <f t="shared" si="5"/>
        <v>30389201.759999994</v>
      </c>
      <c r="AD17" s="38">
        <v>297441.92</v>
      </c>
      <c r="AE17" s="38">
        <v>384707.79</v>
      </c>
      <c r="AF17" s="38">
        <v>4153.12</v>
      </c>
      <c r="AG17" s="38">
        <v>150.22</v>
      </c>
      <c r="AH17" s="38">
        <v>1330.37</v>
      </c>
      <c r="AI17" s="38">
        <v>21648.15</v>
      </c>
      <c r="AJ17" s="38">
        <v>55726.42</v>
      </c>
      <c r="AK17" s="39">
        <f t="shared" si="6"/>
        <v>765157.99</v>
      </c>
      <c r="AL17" s="38">
        <v>3984476.98</v>
      </c>
      <c r="AM17" s="38">
        <v>390329.13</v>
      </c>
      <c r="AN17" s="38">
        <v>19321.88</v>
      </c>
      <c r="AO17" s="40">
        <f t="shared" si="7"/>
        <v>4394127.99</v>
      </c>
      <c r="AP17" s="41">
        <f t="shared" si="8"/>
        <v>5159285.98</v>
      </c>
    </row>
    <row r="18" spans="1:42" ht="12.75" customHeight="1">
      <c r="A18" s="35" t="s">
        <v>12</v>
      </c>
      <c r="B18" s="36" t="s">
        <v>56</v>
      </c>
      <c r="C18" s="37" t="s">
        <v>175</v>
      </c>
      <c r="D18" s="38">
        <v>55390353.05</v>
      </c>
      <c r="E18" s="38">
        <v>31292858.56</v>
      </c>
      <c r="F18" s="38">
        <v>393846.02</v>
      </c>
      <c r="G18" s="38">
        <v>11504.31</v>
      </c>
      <c r="H18" s="38">
        <v>129545.8</v>
      </c>
      <c r="I18" s="38">
        <v>3118389.78</v>
      </c>
      <c r="J18" s="38">
        <v>4740398.01</v>
      </c>
      <c r="K18" s="39">
        <f t="shared" si="0"/>
        <v>95076895.53</v>
      </c>
      <c r="L18" s="38">
        <v>891735820.85</v>
      </c>
      <c r="M18" s="38">
        <v>82548381.97</v>
      </c>
      <c r="N18" s="38">
        <v>4022881.04</v>
      </c>
      <c r="O18" s="40">
        <f t="shared" si="1"/>
        <v>978307083.86</v>
      </c>
      <c r="P18" s="41">
        <f t="shared" si="2"/>
        <v>1073383979.39</v>
      </c>
      <c r="Q18" s="38">
        <v>26697462.9</v>
      </c>
      <c r="R18" s="38">
        <v>13914761.64</v>
      </c>
      <c r="S18" s="38">
        <v>205614.06</v>
      </c>
      <c r="T18" s="38">
        <v>4766.94</v>
      </c>
      <c r="U18" s="38">
        <v>69805.26</v>
      </c>
      <c r="V18" s="38">
        <v>1832732.22</v>
      </c>
      <c r="W18" s="38">
        <v>2239844.46</v>
      </c>
      <c r="X18" s="39">
        <f t="shared" si="3"/>
        <v>44964987.48</v>
      </c>
      <c r="Y18" s="38">
        <v>445171513.86</v>
      </c>
      <c r="Z18" s="38">
        <v>41209725.24</v>
      </c>
      <c r="AA18" s="38">
        <v>2008239.8400000003</v>
      </c>
      <c r="AB18" s="40">
        <f t="shared" si="4"/>
        <v>488389478.94</v>
      </c>
      <c r="AC18" s="41">
        <f t="shared" si="5"/>
        <v>533354466.42</v>
      </c>
      <c r="AD18" s="38">
        <v>4782148.36</v>
      </c>
      <c r="AE18" s="38">
        <v>2896349.49</v>
      </c>
      <c r="AF18" s="38">
        <v>31371.99</v>
      </c>
      <c r="AG18" s="38">
        <v>1122.9</v>
      </c>
      <c r="AH18" s="38">
        <v>9956.76</v>
      </c>
      <c r="AI18" s="38">
        <v>214276.26</v>
      </c>
      <c r="AJ18" s="38">
        <v>416758.93</v>
      </c>
      <c r="AK18" s="39">
        <f t="shared" si="6"/>
        <v>8351984.69</v>
      </c>
      <c r="AL18" s="38">
        <v>74427384.1</v>
      </c>
      <c r="AM18" s="38">
        <v>6889776.12</v>
      </c>
      <c r="AN18" s="38">
        <v>335773.53</v>
      </c>
      <c r="AO18" s="40">
        <f t="shared" si="7"/>
        <v>81652933.75</v>
      </c>
      <c r="AP18" s="41">
        <f t="shared" si="8"/>
        <v>90004918.44</v>
      </c>
    </row>
    <row r="19" spans="1:42" ht="12.75" customHeight="1">
      <c r="A19" s="35" t="s">
        <v>12</v>
      </c>
      <c r="B19" s="36" t="s">
        <v>60</v>
      </c>
      <c r="C19" s="37" t="s">
        <v>232</v>
      </c>
      <c r="D19" s="38">
        <v>1403831.15</v>
      </c>
      <c r="E19" s="38">
        <v>1674247.5</v>
      </c>
      <c r="F19" s="38">
        <v>21071.76</v>
      </c>
      <c r="G19" s="38">
        <v>615.51</v>
      </c>
      <c r="H19" s="38">
        <v>6931.03</v>
      </c>
      <c r="I19" s="38">
        <v>160262.63</v>
      </c>
      <c r="J19" s="38">
        <v>253623.35</v>
      </c>
      <c r="K19" s="39">
        <f t="shared" si="0"/>
        <v>3520582.9299999992</v>
      </c>
      <c r="L19" s="38">
        <v>16237865.6</v>
      </c>
      <c r="M19" s="38">
        <v>1159886.49</v>
      </c>
      <c r="N19" s="38">
        <v>1040868.54</v>
      </c>
      <c r="O19" s="40">
        <f t="shared" si="1"/>
        <v>18438620.63</v>
      </c>
      <c r="P19" s="41">
        <f t="shared" si="2"/>
        <v>21959203.56</v>
      </c>
      <c r="Q19" s="38">
        <v>667419.42</v>
      </c>
      <c r="R19" s="38">
        <v>748836.78</v>
      </c>
      <c r="S19" s="38">
        <v>11065.32</v>
      </c>
      <c r="T19" s="38">
        <v>256.62</v>
      </c>
      <c r="U19" s="38">
        <v>3757.74</v>
      </c>
      <c r="V19" s="38">
        <v>95455.74</v>
      </c>
      <c r="W19" s="38">
        <v>120574.74</v>
      </c>
      <c r="X19" s="39">
        <f t="shared" si="3"/>
        <v>1647366.3600000003</v>
      </c>
      <c r="Y19" s="38">
        <v>8106251.94</v>
      </c>
      <c r="Z19" s="38">
        <v>579037.4400000001</v>
      </c>
      <c r="AA19" s="38">
        <v>519606.12000000005</v>
      </c>
      <c r="AB19" s="40">
        <f t="shared" si="4"/>
        <v>9204895.5</v>
      </c>
      <c r="AC19" s="41">
        <f t="shared" si="5"/>
        <v>10852261.86</v>
      </c>
      <c r="AD19" s="38">
        <v>122735.29</v>
      </c>
      <c r="AE19" s="38">
        <v>154235.12</v>
      </c>
      <c r="AF19" s="38">
        <v>1667.74</v>
      </c>
      <c r="AG19" s="38">
        <v>59.82</v>
      </c>
      <c r="AH19" s="38">
        <v>528.88</v>
      </c>
      <c r="AI19" s="38">
        <v>10801.15</v>
      </c>
      <c r="AJ19" s="38">
        <v>22174.77</v>
      </c>
      <c r="AK19" s="39">
        <f t="shared" si="6"/>
        <v>312202.77</v>
      </c>
      <c r="AL19" s="38">
        <v>1355268.94</v>
      </c>
      <c r="AM19" s="38">
        <v>96808.18</v>
      </c>
      <c r="AN19" s="38">
        <v>86877.07</v>
      </c>
      <c r="AO19" s="40">
        <f t="shared" si="7"/>
        <v>1538954.19</v>
      </c>
      <c r="AP19" s="41">
        <f t="shared" si="8"/>
        <v>1851156.96</v>
      </c>
    </row>
    <row r="20" spans="1:42" ht="12.75" customHeight="1">
      <c r="A20" s="35" t="s">
        <v>12</v>
      </c>
      <c r="B20" s="36" t="s">
        <v>61</v>
      </c>
      <c r="C20" s="37" t="s">
        <v>233</v>
      </c>
      <c r="D20" s="38">
        <v>3793622.09</v>
      </c>
      <c r="E20" s="38">
        <v>4956373.23</v>
      </c>
      <c r="F20" s="38">
        <v>62379.98</v>
      </c>
      <c r="G20" s="38">
        <v>1822.13</v>
      </c>
      <c r="H20" s="38">
        <v>20518.33</v>
      </c>
      <c r="I20" s="38">
        <v>375473.02</v>
      </c>
      <c r="J20" s="38">
        <v>750816.09</v>
      </c>
      <c r="K20" s="39">
        <f t="shared" si="0"/>
        <v>9961004.870000001</v>
      </c>
      <c r="L20" s="38">
        <v>55833536.78</v>
      </c>
      <c r="M20" s="38">
        <v>7298273.84</v>
      </c>
      <c r="N20" s="38">
        <v>357932.48</v>
      </c>
      <c r="O20" s="40">
        <f t="shared" si="1"/>
        <v>63489743.1</v>
      </c>
      <c r="P20" s="41">
        <f t="shared" si="2"/>
        <v>73450747.97</v>
      </c>
      <c r="Q20" s="38">
        <v>1806611.1</v>
      </c>
      <c r="R20" s="38">
        <v>2201493.6</v>
      </c>
      <c r="S20" s="38">
        <v>32530.8</v>
      </c>
      <c r="T20" s="38">
        <v>749.16</v>
      </c>
      <c r="U20" s="38">
        <v>10970.58</v>
      </c>
      <c r="V20" s="38">
        <v>220782.9</v>
      </c>
      <c r="W20" s="38">
        <v>352012.74</v>
      </c>
      <c r="X20" s="39">
        <f t="shared" si="3"/>
        <v>4625150.880000001</v>
      </c>
      <c r="Y20" s="38">
        <v>27873165.479999997</v>
      </c>
      <c r="Z20" s="38">
        <v>3643437.3600000003</v>
      </c>
      <c r="AA20" s="38">
        <v>178681.44</v>
      </c>
      <c r="AB20" s="40">
        <f t="shared" si="4"/>
        <v>31695284.279999997</v>
      </c>
      <c r="AC20" s="41">
        <f t="shared" si="5"/>
        <v>36320435.16</v>
      </c>
      <c r="AD20" s="38">
        <v>331168.5</v>
      </c>
      <c r="AE20" s="38">
        <v>459146.61</v>
      </c>
      <c r="AF20" s="38">
        <v>4974.86</v>
      </c>
      <c r="AG20" s="38">
        <v>178.83</v>
      </c>
      <c r="AH20" s="38">
        <v>1591.29</v>
      </c>
      <c r="AI20" s="38">
        <v>25781.69</v>
      </c>
      <c r="AJ20" s="38">
        <v>66467.23</v>
      </c>
      <c r="AK20" s="39">
        <f t="shared" si="6"/>
        <v>889309.0099999999</v>
      </c>
      <c r="AL20" s="38">
        <v>4660061.88</v>
      </c>
      <c r="AM20" s="38">
        <v>609139.41</v>
      </c>
      <c r="AN20" s="38">
        <v>29875.17</v>
      </c>
      <c r="AO20" s="40">
        <f t="shared" si="7"/>
        <v>5299076.46</v>
      </c>
      <c r="AP20" s="41">
        <f t="shared" si="8"/>
        <v>6188385.47</v>
      </c>
    </row>
    <row r="21" spans="1:42" ht="12.75" customHeight="1">
      <c r="A21" s="35" t="s">
        <v>12</v>
      </c>
      <c r="B21" s="36" t="s">
        <v>62</v>
      </c>
      <c r="C21" s="37" t="s">
        <v>234</v>
      </c>
      <c r="D21" s="38">
        <v>1913488.02</v>
      </c>
      <c r="E21" s="38">
        <v>2441520.05</v>
      </c>
      <c r="F21" s="38">
        <v>30728.51</v>
      </c>
      <c r="G21" s="38">
        <v>897.59</v>
      </c>
      <c r="H21" s="38">
        <v>10107.38</v>
      </c>
      <c r="I21" s="38">
        <v>211163.12</v>
      </c>
      <c r="J21" s="38">
        <v>369853.61</v>
      </c>
      <c r="K21" s="39">
        <f t="shared" si="0"/>
        <v>4977758.28</v>
      </c>
      <c r="L21" s="38">
        <v>21788472.95</v>
      </c>
      <c r="M21" s="38">
        <v>3349051.88</v>
      </c>
      <c r="N21" s="38">
        <v>163643.74</v>
      </c>
      <c r="O21" s="40">
        <f t="shared" si="1"/>
        <v>25301168.57</v>
      </c>
      <c r="P21" s="41">
        <f t="shared" si="2"/>
        <v>30278926.85</v>
      </c>
      <c r="Q21" s="38">
        <v>918242.64</v>
      </c>
      <c r="R21" s="38">
        <v>1079219.7</v>
      </c>
      <c r="S21" s="38">
        <v>15947.28</v>
      </c>
      <c r="T21" s="38">
        <v>370.98</v>
      </c>
      <c r="U21" s="38">
        <v>5432.28</v>
      </c>
      <c r="V21" s="38">
        <v>122589.36</v>
      </c>
      <c r="W21" s="38">
        <v>174305.46</v>
      </c>
      <c r="X21" s="39">
        <f t="shared" si="3"/>
        <v>2316107.6999999997</v>
      </c>
      <c r="Y21" s="38">
        <v>10877220.9</v>
      </c>
      <c r="Z21" s="38">
        <v>1671910.5</v>
      </c>
      <c r="AA21" s="38">
        <v>81691.68000000001</v>
      </c>
      <c r="AB21" s="40">
        <f t="shared" si="4"/>
        <v>12630823.08</v>
      </c>
      <c r="AC21" s="41">
        <f t="shared" si="5"/>
        <v>14946930.78</v>
      </c>
      <c r="AD21" s="38">
        <v>165874.23</v>
      </c>
      <c r="AE21" s="38">
        <v>227050.06</v>
      </c>
      <c r="AF21" s="38">
        <v>2463.54</v>
      </c>
      <c r="AG21" s="38">
        <v>87.77</v>
      </c>
      <c r="AH21" s="38">
        <v>779.18</v>
      </c>
      <c r="AI21" s="38">
        <v>14762.29</v>
      </c>
      <c r="AJ21" s="38">
        <v>32591.36</v>
      </c>
      <c r="AK21" s="39">
        <f t="shared" si="6"/>
        <v>443608.43</v>
      </c>
      <c r="AL21" s="38">
        <v>1818542.01</v>
      </c>
      <c r="AM21" s="38">
        <v>279523.56</v>
      </c>
      <c r="AN21" s="38">
        <v>13658.68</v>
      </c>
      <c r="AO21" s="40">
        <f t="shared" si="7"/>
        <v>2111724.25</v>
      </c>
      <c r="AP21" s="41">
        <f t="shared" si="8"/>
        <v>2555332.68</v>
      </c>
    </row>
    <row r="22" spans="1:42" ht="12.75" customHeight="1">
      <c r="A22" s="35" t="s">
        <v>12</v>
      </c>
      <c r="B22" s="36" t="s">
        <v>63</v>
      </c>
      <c r="C22" s="37" t="s">
        <v>235</v>
      </c>
      <c r="D22" s="38">
        <v>4000657.63</v>
      </c>
      <c r="E22" s="38">
        <v>4050740.56</v>
      </c>
      <c r="F22" s="38">
        <v>50981.86</v>
      </c>
      <c r="G22" s="38">
        <v>1489.19</v>
      </c>
      <c r="H22" s="38">
        <v>16769.21</v>
      </c>
      <c r="I22" s="38">
        <v>341901.71</v>
      </c>
      <c r="J22" s="38">
        <v>613626.35</v>
      </c>
      <c r="K22" s="39">
        <f t="shared" si="0"/>
        <v>9076166.51</v>
      </c>
      <c r="L22" s="38">
        <v>35722274.63</v>
      </c>
      <c r="M22" s="38">
        <v>5066937.84</v>
      </c>
      <c r="N22" s="38">
        <v>468827.64</v>
      </c>
      <c r="O22" s="40">
        <f t="shared" si="1"/>
        <v>41258040.11</v>
      </c>
      <c r="P22" s="41">
        <f t="shared" si="2"/>
        <v>50334206.62</v>
      </c>
      <c r="Q22" s="38">
        <v>1956169.2</v>
      </c>
      <c r="R22" s="38">
        <v>1801397.28</v>
      </c>
      <c r="S22" s="38">
        <v>26618.7</v>
      </c>
      <c r="T22" s="38">
        <v>617.4</v>
      </c>
      <c r="U22" s="38">
        <v>9040.86</v>
      </c>
      <c r="V22" s="38">
        <v>202858.56</v>
      </c>
      <c r="W22" s="38">
        <v>290093.52</v>
      </c>
      <c r="X22" s="39">
        <f t="shared" si="3"/>
        <v>4286795.52</v>
      </c>
      <c r="Y22" s="38">
        <v>17833240.2</v>
      </c>
      <c r="Z22" s="38">
        <v>2529511.92</v>
      </c>
      <c r="AA22" s="38">
        <v>234040.8</v>
      </c>
      <c r="AB22" s="40">
        <f t="shared" si="4"/>
        <v>20596792.919999998</v>
      </c>
      <c r="AC22" s="41">
        <f t="shared" si="5"/>
        <v>24883588.439999998</v>
      </c>
      <c r="AD22" s="38">
        <v>340748.07</v>
      </c>
      <c r="AE22" s="38">
        <v>374890.55</v>
      </c>
      <c r="AF22" s="38">
        <v>4060.53</v>
      </c>
      <c r="AG22" s="38">
        <v>145.3</v>
      </c>
      <c r="AH22" s="38">
        <v>1288.06</v>
      </c>
      <c r="AI22" s="38">
        <v>23173.86</v>
      </c>
      <c r="AJ22" s="38">
        <v>53922.14</v>
      </c>
      <c r="AK22" s="39">
        <f t="shared" si="6"/>
        <v>798228.5100000001</v>
      </c>
      <c r="AL22" s="38">
        <v>2981505.74</v>
      </c>
      <c r="AM22" s="38">
        <v>422904.32</v>
      </c>
      <c r="AN22" s="38">
        <v>39131.14</v>
      </c>
      <c r="AO22" s="40">
        <f t="shared" si="7"/>
        <v>3443541.2</v>
      </c>
      <c r="AP22" s="41">
        <f t="shared" si="8"/>
        <v>4241769.71</v>
      </c>
    </row>
    <row r="23" spans="1:42" ht="12.75" customHeight="1">
      <c r="A23" s="35" t="s">
        <v>12</v>
      </c>
      <c r="B23" s="36" t="s">
        <v>64</v>
      </c>
      <c r="C23" s="37" t="s">
        <v>236</v>
      </c>
      <c r="D23" s="38">
        <v>1387625.13</v>
      </c>
      <c r="E23" s="38">
        <v>1602859.65</v>
      </c>
      <c r="F23" s="38">
        <v>20173.29</v>
      </c>
      <c r="G23" s="38">
        <v>589.27</v>
      </c>
      <c r="H23" s="38">
        <v>6635.5</v>
      </c>
      <c r="I23" s="38">
        <v>142283.07</v>
      </c>
      <c r="J23" s="38">
        <v>242809.16</v>
      </c>
      <c r="K23" s="39">
        <f t="shared" si="0"/>
        <v>3402975.07</v>
      </c>
      <c r="L23" s="38">
        <v>16165276.6</v>
      </c>
      <c r="M23" s="38">
        <v>1016569.62</v>
      </c>
      <c r="N23" s="38">
        <v>51730.4</v>
      </c>
      <c r="O23" s="40">
        <f t="shared" si="1"/>
        <v>17233576.62</v>
      </c>
      <c r="P23" s="41">
        <f t="shared" si="2"/>
        <v>20636551.69</v>
      </c>
      <c r="Q23" s="38">
        <v>669232.86</v>
      </c>
      <c r="R23" s="38">
        <v>721682.58</v>
      </c>
      <c r="S23" s="38">
        <v>10664.1</v>
      </c>
      <c r="T23" s="38">
        <v>244.2</v>
      </c>
      <c r="U23" s="38">
        <v>3575.82</v>
      </c>
      <c r="V23" s="38">
        <v>79882.5</v>
      </c>
      <c r="W23" s="38">
        <v>114738.36</v>
      </c>
      <c r="X23" s="39">
        <f t="shared" si="3"/>
        <v>1600020.4200000002</v>
      </c>
      <c r="Y23" s="38">
        <v>8070014.1</v>
      </c>
      <c r="Z23" s="38">
        <v>507490.92000000004</v>
      </c>
      <c r="AA23" s="38">
        <v>25824.060000000005</v>
      </c>
      <c r="AB23" s="40">
        <f t="shared" si="4"/>
        <v>8603329.08</v>
      </c>
      <c r="AC23" s="41">
        <f t="shared" si="5"/>
        <v>10203349.5</v>
      </c>
      <c r="AD23" s="38">
        <v>119732.05</v>
      </c>
      <c r="AE23" s="38">
        <v>146862.85</v>
      </c>
      <c r="AF23" s="38">
        <v>1584.87</v>
      </c>
      <c r="AG23" s="38">
        <v>57.51</v>
      </c>
      <c r="AH23" s="38">
        <v>509.95</v>
      </c>
      <c r="AI23" s="38">
        <v>10400.1</v>
      </c>
      <c r="AJ23" s="38">
        <v>21345.13</v>
      </c>
      <c r="AK23" s="39">
        <f t="shared" si="6"/>
        <v>300492.46</v>
      </c>
      <c r="AL23" s="38">
        <v>1349210.42</v>
      </c>
      <c r="AM23" s="38">
        <v>84846.45</v>
      </c>
      <c r="AN23" s="38">
        <v>4317.72</v>
      </c>
      <c r="AO23" s="40">
        <f t="shared" si="7"/>
        <v>1438374.5899999999</v>
      </c>
      <c r="AP23" s="41">
        <f t="shared" si="8"/>
        <v>1738867.0499999998</v>
      </c>
    </row>
    <row r="24" spans="1:42" ht="12.75" customHeight="1">
      <c r="A24" s="35" t="s">
        <v>12</v>
      </c>
      <c r="B24" s="36" t="s">
        <v>65</v>
      </c>
      <c r="C24" s="37" t="s">
        <v>237</v>
      </c>
      <c r="D24" s="38">
        <v>4761145.97</v>
      </c>
      <c r="E24" s="38">
        <v>1729665.32</v>
      </c>
      <c r="F24" s="38">
        <v>21769.24</v>
      </c>
      <c r="G24" s="38">
        <v>635.88</v>
      </c>
      <c r="H24" s="38">
        <v>7160.45</v>
      </c>
      <c r="I24" s="38">
        <v>97260.87</v>
      </c>
      <c r="J24" s="38">
        <v>262018.31</v>
      </c>
      <c r="K24" s="39">
        <f t="shared" si="0"/>
        <v>6879656.04</v>
      </c>
      <c r="L24" s="38">
        <v>10650739.76</v>
      </c>
      <c r="M24" s="38">
        <v>836800.31</v>
      </c>
      <c r="N24" s="38">
        <v>43541.6</v>
      </c>
      <c r="O24" s="40">
        <f t="shared" si="1"/>
        <v>11531081.67</v>
      </c>
      <c r="P24" s="41">
        <f t="shared" si="2"/>
        <v>18410737.71</v>
      </c>
      <c r="Q24" s="38">
        <v>2242462.02</v>
      </c>
      <c r="R24" s="38">
        <v>756513.24</v>
      </c>
      <c r="S24" s="38">
        <v>11178.78</v>
      </c>
      <c r="T24" s="38">
        <v>260.94</v>
      </c>
      <c r="U24" s="38">
        <v>3820.98</v>
      </c>
      <c r="V24" s="38">
        <v>55347.06</v>
      </c>
      <c r="W24" s="38">
        <v>122604.42</v>
      </c>
      <c r="X24" s="39">
        <f t="shared" si="3"/>
        <v>3192187.4399999995</v>
      </c>
      <c r="Y24" s="38">
        <v>5317052.22</v>
      </c>
      <c r="Z24" s="38">
        <v>417746.64</v>
      </c>
      <c r="AA24" s="38">
        <v>21736.14</v>
      </c>
      <c r="AB24" s="40">
        <f t="shared" si="4"/>
        <v>5756535</v>
      </c>
      <c r="AC24" s="41">
        <f t="shared" si="5"/>
        <v>8948722.44</v>
      </c>
      <c r="AD24" s="38">
        <v>419780.66</v>
      </c>
      <c r="AE24" s="38">
        <v>162192.01</v>
      </c>
      <c r="AF24" s="38">
        <v>1765.08</v>
      </c>
      <c r="AG24" s="38">
        <v>62.49</v>
      </c>
      <c r="AH24" s="38">
        <v>556.58</v>
      </c>
      <c r="AI24" s="38">
        <v>6985.64</v>
      </c>
      <c r="AJ24" s="38">
        <v>23235.65</v>
      </c>
      <c r="AK24" s="39">
        <f t="shared" si="6"/>
        <v>614578.1099999999</v>
      </c>
      <c r="AL24" s="38">
        <v>888947.92</v>
      </c>
      <c r="AM24" s="38">
        <v>69842.28</v>
      </c>
      <c r="AN24" s="38">
        <v>3634.24</v>
      </c>
      <c r="AO24" s="40">
        <f t="shared" si="7"/>
        <v>962424.4400000001</v>
      </c>
      <c r="AP24" s="41">
        <f t="shared" si="8"/>
        <v>1577002.5499999998</v>
      </c>
    </row>
    <row r="25" spans="1:42" ht="12.75" customHeight="1">
      <c r="A25" s="35" t="s">
        <v>12</v>
      </c>
      <c r="B25" s="36" t="s">
        <v>66</v>
      </c>
      <c r="C25" s="37" t="s">
        <v>238</v>
      </c>
      <c r="D25" s="38">
        <v>1366211.6</v>
      </c>
      <c r="E25" s="38">
        <v>2278826</v>
      </c>
      <c r="F25" s="38">
        <v>28680.87</v>
      </c>
      <c r="G25" s="38">
        <v>837.77</v>
      </c>
      <c r="H25" s="38">
        <v>9433.86</v>
      </c>
      <c r="I25" s="38">
        <v>167790.24</v>
      </c>
      <c r="J25" s="38">
        <v>345207.91</v>
      </c>
      <c r="K25" s="39">
        <f t="shared" si="0"/>
        <v>4196988.25</v>
      </c>
      <c r="L25" s="38">
        <v>44309866.17</v>
      </c>
      <c r="M25" s="38">
        <v>1342343.69</v>
      </c>
      <c r="N25" s="38">
        <v>256159.38</v>
      </c>
      <c r="O25" s="40">
        <f t="shared" si="1"/>
        <v>45908369.24</v>
      </c>
      <c r="P25" s="41">
        <f t="shared" si="2"/>
        <v>50105357.49</v>
      </c>
      <c r="Q25" s="38">
        <v>683423.82</v>
      </c>
      <c r="R25" s="38">
        <v>1031094.24</v>
      </c>
      <c r="S25" s="38">
        <v>15236.16</v>
      </c>
      <c r="T25" s="38">
        <v>347.46</v>
      </c>
      <c r="U25" s="38">
        <v>5087.82</v>
      </c>
      <c r="V25" s="38">
        <v>95524.14</v>
      </c>
      <c r="W25" s="38">
        <v>163253.88</v>
      </c>
      <c r="X25" s="39">
        <f t="shared" si="3"/>
        <v>1993967.52</v>
      </c>
      <c r="Y25" s="38">
        <v>22120329.54</v>
      </c>
      <c r="Z25" s="38">
        <v>670123.5599999999</v>
      </c>
      <c r="AA25" s="38">
        <v>127875.9</v>
      </c>
      <c r="AB25" s="40">
        <f t="shared" si="4"/>
        <v>22918329</v>
      </c>
      <c r="AC25" s="41">
        <f t="shared" si="5"/>
        <v>24912296.52</v>
      </c>
      <c r="AD25" s="38">
        <v>113797.96</v>
      </c>
      <c r="AE25" s="38">
        <v>207955.29</v>
      </c>
      <c r="AF25" s="38">
        <v>2240.79</v>
      </c>
      <c r="AG25" s="38">
        <v>81.72</v>
      </c>
      <c r="AH25" s="38">
        <v>724.34</v>
      </c>
      <c r="AI25" s="38">
        <v>12044.35</v>
      </c>
      <c r="AJ25" s="38">
        <v>30325.67</v>
      </c>
      <c r="AK25" s="39">
        <f t="shared" si="6"/>
        <v>367170.11999999994</v>
      </c>
      <c r="AL25" s="38">
        <v>3698256.11</v>
      </c>
      <c r="AM25" s="38">
        <v>112036.69</v>
      </c>
      <c r="AN25" s="38">
        <v>21380.58</v>
      </c>
      <c r="AO25" s="40">
        <f t="shared" si="7"/>
        <v>3831673.38</v>
      </c>
      <c r="AP25" s="41">
        <f t="shared" si="8"/>
        <v>4198843.5</v>
      </c>
    </row>
    <row r="26" spans="1:42" ht="12.75" customHeight="1">
      <c r="A26" s="35" t="s">
        <v>12</v>
      </c>
      <c r="B26" s="36" t="s">
        <v>67</v>
      </c>
      <c r="C26" s="37" t="s">
        <v>239</v>
      </c>
      <c r="D26" s="38">
        <v>3921092.92</v>
      </c>
      <c r="E26" s="38">
        <v>4184471.02</v>
      </c>
      <c r="F26" s="38">
        <v>52664.96</v>
      </c>
      <c r="G26" s="38">
        <v>1538.35</v>
      </c>
      <c r="H26" s="38">
        <v>17322.82</v>
      </c>
      <c r="I26" s="38">
        <v>329858.93</v>
      </c>
      <c r="J26" s="38">
        <v>633884.5</v>
      </c>
      <c r="K26" s="39">
        <f t="shared" si="0"/>
        <v>9140833.5</v>
      </c>
      <c r="L26" s="38">
        <v>34151486.66</v>
      </c>
      <c r="M26" s="38">
        <v>5273931.39</v>
      </c>
      <c r="N26" s="38">
        <v>258723.05</v>
      </c>
      <c r="O26" s="40">
        <f t="shared" si="1"/>
        <v>39684141.099999994</v>
      </c>
      <c r="P26" s="41">
        <f t="shared" si="2"/>
        <v>48824974.599999994</v>
      </c>
      <c r="Q26" s="38">
        <v>1907454.6</v>
      </c>
      <c r="R26" s="38">
        <v>1871501.4</v>
      </c>
      <c r="S26" s="38">
        <v>27654.6</v>
      </c>
      <c r="T26" s="38">
        <v>639.36</v>
      </c>
      <c r="U26" s="38">
        <v>9362.76</v>
      </c>
      <c r="V26" s="38">
        <v>193265.76</v>
      </c>
      <c r="W26" s="38">
        <v>300423.42</v>
      </c>
      <c r="X26" s="39">
        <f t="shared" si="3"/>
        <v>4310301.899999999</v>
      </c>
      <c r="Y26" s="38">
        <v>17049072.9</v>
      </c>
      <c r="Z26" s="38">
        <v>2632847.04</v>
      </c>
      <c r="AA26" s="38">
        <v>129155.7</v>
      </c>
      <c r="AB26" s="40">
        <f t="shared" si="4"/>
        <v>19811075.64</v>
      </c>
      <c r="AC26" s="41">
        <f t="shared" si="5"/>
        <v>24121377.54</v>
      </c>
      <c r="AD26" s="38">
        <v>335606.39</v>
      </c>
      <c r="AE26" s="38">
        <v>385494.94</v>
      </c>
      <c r="AF26" s="38">
        <v>4168.39</v>
      </c>
      <c r="AG26" s="38">
        <v>149.83</v>
      </c>
      <c r="AH26" s="38">
        <v>1326.68</v>
      </c>
      <c r="AI26" s="38">
        <v>22765.53</v>
      </c>
      <c r="AJ26" s="38">
        <v>55576.85</v>
      </c>
      <c r="AK26" s="39">
        <f t="shared" si="6"/>
        <v>805088.6100000001</v>
      </c>
      <c r="AL26" s="38">
        <v>2850402.29</v>
      </c>
      <c r="AM26" s="38">
        <v>440180.73</v>
      </c>
      <c r="AN26" s="38">
        <v>21594.56</v>
      </c>
      <c r="AO26" s="40">
        <f t="shared" si="7"/>
        <v>3312177.58</v>
      </c>
      <c r="AP26" s="41">
        <f t="shared" si="8"/>
        <v>4117266.1900000004</v>
      </c>
    </row>
    <row r="27" spans="1:42" ht="12.75" customHeight="1">
      <c r="A27" s="35" t="s">
        <v>13</v>
      </c>
      <c r="B27" s="36" t="s">
        <v>68</v>
      </c>
      <c r="C27" s="37" t="s">
        <v>176</v>
      </c>
      <c r="D27" s="38">
        <v>4252454.11</v>
      </c>
      <c r="E27" s="38">
        <v>3189364.58</v>
      </c>
      <c r="F27" s="38">
        <v>46578.03</v>
      </c>
      <c r="G27" s="38">
        <v>1239.76</v>
      </c>
      <c r="H27" s="38">
        <v>16171.87</v>
      </c>
      <c r="I27" s="38">
        <v>323097.88</v>
      </c>
      <c r="J27" s="38">
        <v>725129.02</v>
      </c>
      <c r="K27" s="39">
        <f t="shared" si="0"/>
        <v>8554035.25</v>
      </c>
      <c r="L27" s="38">
        <v>30428478.99</v>
      </c>
      <c r="M27" s="38">
        <v>1326900.11</v>
      </c>
      <c r="N27" s="38">
        <v>72393.66</v>
      </c>
      <c r="O27" s="40">
        <f t="shared" si="1"/>
        <v>31827772.759999998</v>
      </c>
      <c r="P27" s="41">
        <f t="shared" si="2"/>
        <v>40381808.01</v>
      </c>
      <c r="Q27" s="38">
        <v>2092367.28</v>
      </c>
      <c r="R27" s="38">
        <v>1439743.14</v>
      </c>
      <c r="S27" s="38">
        <v>22763.46</v>
      </c>
      <c r="T27" s="38">
        <v>469.68</v>
      </c>
      <c r="U27" s="38">
        <v>7078.44</v>
      </c>
      <c r="V27" s="38">
        <v>197713.56</v>
      </c>
      <c r="W27" s="38">
        <v>347720.76</v>
      </c>
      <c r="X27" s="39">
        <f t="shared" si="3"/>
        <v>4107856.3200000003</v>
      </c>
      <c r="Y27" s="38">
        <v>15190476.54</v>
      </c>
      <c r="Z27" s="38">
        <v>662413.8</v>
      </c>
      <c r="AA27" s="38">
        <v>36139.26</v>
      </c>
      <c r="AB27" s="40">
        <f t="shared" si="4"/>
        <v>15889029.6</v>
      </c>
      <c r="AC27" s="41">
        <f t="shared" si="5"/>
        <v>19996885.92</v>
      </c>
      <c r="AD27" s="38">
        <v>360014.47</v>
      </c>
      <c r="AE27" s="38">
        <v>291603.57</v>
      </c>
      <c r="AF27" s="38">
        <v>3969.1</v>
      </c>
      <c r="AG27" s="38">
        <v>128.35</v>
      </c>
      <c r="AH27" s="38">
        <v>1515.57</v>
      </c>
      <c r="AI27" s="38">
        <v>20897.39</v>
      </c>
      <c r="AJ27" s="38">
        <v>62901.38</v>
      </c>
      <c r="AK27" s="39">
        <f t="shared" si="6"/>
        <v>741029.83</v>
      </c>
      <c r="AL27" s="38">
        <v>2539667.08</v>
      </c>
      <c r="AM27" s="38">
        <v>110747.72</v>
      </c>
      <c r="AN27" s="38">
        <v>6042.4</v>
      </c>
      <c r="AO27" s="40">
        <f t="shared" si="7"/>
        <v>2656457.2</v>
      </c>
      <c r="AP27" s="41">
        <f t="shared" si="8"/>
        <v>3397487.0300000003</v>
      </c>
    </row>
    <row r="28" spans="1:42" ht="12.75" customHeight="1">
      <c r="A28" s="35" t="s">
        <v>14</v>
      </c>
      <c r="B28" s="36" t="s">
        <v>69</v>
      </c>
      <c r="C28" s="37" t="s">
        <v>177</v>
      </c>
      <c r="D28" s="38">
        <v>1947909.57</v>
      </c>
      <c r="E28" s="38">
        <v>1386842.78</v>
      </c>
      <c r="F28" s="38">
        <v>17759.67</v>
      </c>
      <c r="G28" s="38">
        <v>402.2</v>
      </c>
      <c r="H28" s="38">
        <v>6791.16</v>
      </c>
      <c r="I28" s="38">
        <v>200744.71</v>
      </c>
      <c r="J28" s="38">
        <v>322966.51</v>
      </c>
      <c r="K28" s="39">
        <f t="shared" si="0"/>
        <v>3883416.6000000006</v>
      </c>
      <c r="L28" s="38">
        <v>14433656.33</v>
      </c>
      <c r="M28" s="38">
        <v>0</v>
      </c>
      <c r="N28" s="38">
        <v>0</v>
      </c>
      <c r="O28" s="40">
        <f t="shared" si="1"/>
        <v>14433656.33</v>
      </c>
      <c r="P28" s="41">
        <f t="shared" si="2"/>
        <v>18317072.93</v>
      </c>
      <c r="Q28" s="38">
        <v>963540.3</v>
      </c>
      <c r="R28" s="38">
        <v>642455.46</v>
      </c>
      <c r="S28" s="38">
        <v>8754.48</v>
      </c>
      <c r="T28" s="38">
        <v>154.02</v>
      </c>
      <c r="U28" s="38">
        <v>3094.08</v>
      </c>
      <c r="V28" s="38">
        <v>123551.1</v>
      </c>
      <c r="W28" s="38">
        <v>151312.32</v>
      </c>
      <c r="X28" s="39">
        <f t="shared" si="3"/>
        <v>1892861.7600000002</v>
      </c>
      <c r="Y28" s="38">
        <v>7205556.3</v>
      </c>
      <c r="Z28" s="38">
        <v>0</v>
      </c>
      <c r="AA28" s="38">
        <v>0</v>
      </c>
      <c r="AB28" s="40">
        <f t="shared" si="4"/>
        <v>7205556.3</v>
      </c>
      <c r="AC28" s="41">
        <f t="shared" si="5"/>
        <v>9098418.06</v>
      </c>
      <c r="AD28" s="38">
        <v>164061.55</v>
      </c>
      <c r="AE28" s="38">
        <v>124064.55</v>
      </c>
      <c r="AF28" s="38">
        <v>1500.87</v>
      </c>
      <c r="AG28" s="38">
        <v>41.36</v>
      </c>
      <c r="AH28" s="38">
        <v>616.18</v>
      </c>
      <c r="AI28" s="38">
        <v>12865.6</v>
      </c>
      <c r="AJ28" s="38">
        <v>28609.03</v>
      </c>
      <c r="AK28" s="39">
        <f t="shared" si="6"/>
        <v>331759.1399999999</v>
      </c>
      <c r="AL28" s="38">
        <v>1204683.34</v>
      </c>
      <c r="AM28" s="38">
        <v>0</v>
      </c>
      <c r="AN28" s="38">
        <v>0</v>
      </c>
      <c r="AO28" s="40">
        <f t="shared" si="7"/>
        <v>1204683.34</v>
      </c>
      <c r="AP28" s="41">
        <f t="shared" si="8"/>
        <v>1536442.48</v>
      </c>
    </row>
    <row r="29" spans="1:42" ht="12.75" customHeight="1">
      <c r="A29" s="35" t="s">
        <v>15</v>
      </c>
      <c r="B29" s="36" t="s">
        <v>11</v>
      </c>
      <c r="C29" s="37" t="s">
        <v>240</v>
      </c>
      <c r="D29" s="38">
        <v>1895053.64</v>
      </c>
      <c r="E29" s="38">
        <v>1868703.9</v>
      </c>
      <c r="F29" s="38">
        <v>28378.61</v>
      </c>
      <c r="G29" s="38">
        <v>652.96</v>
      </c>
      <c r="H29" s="38">
        <v>10145.94</v>
      </c>
      <c r="I29" s="38">
        <v>27751.5</v>
      </c>
      <c r="J29" s="38">
        <v>310557.66</v>
      </c>
      <c r="K29" s="39">
        <f t="shared" si="0"/>
        <v>4141244.21</v>
      </c>
      <c r="L29" s="38">
        <v>21531620.62</v>
      </c>
      <c r="M29" s="38">
        <v>0</v>
      </c>
      <c r="N29" s="38">
        <v>809846.96</v>
      </c>
      <c r="O29" s="40">
        <f t="shared" si="1"/>
        <v>22341467.580000002</v>
      </c>
      <c r="P29" s="41">
        <f t="shared" si="2"/>
        <v>26482711.790000003</v>
      </c>
      <c r="Q29" s="38">
        <v>895322.64</v>
      </c>
      <c r="R29" s="38">
        <v>816815.58</v>
      </c>
      <c r="S29" s="38">
        <v>11935.98</v>
      </c>
      <c r="T29" s="38">
        <v>240.54</v>
      </c>
      <c r="U29" s="38">
        <v>4579.08</v>
      </c>
      <c r="V29" s="38">
        <v>18604.14</v>
      </c>
      <c r="W29" s="38">
        <v>145035.12</v>
      </c>
      <c r="X29" s="39">
        <f t="shared" si="3"/>
        <v>1892533.08</v>
      </c>
      <c r="Y29" s="38">
        <v>10748995.32</v>
      </c>
      <c r="Z29" s="38">
        <v>0</v>
      </c>
      <c r="AA29" s="38">
        <v>404279.16</v>
      </c>
      <c r="AB29" s="40">
        <f t="shared" si="4"/>
        <v>11153274.48</v>
      </c>
      <c r="AC29" s="41">
        <f t="shared" si="5"/>
        <v>13045807.56</v>
      </c>
      <c r="AD29" s="38">
        <v>166621.83</v>
      </c>
      <c r="AE29" s="38">
        <v>175314.72</v>
      </c>
      <c r="AF29" s="38">
        <v>2740.44</v>
      </c>
      <c r="AG29" s="38">
        <v>68.74</v>
      </c>
      <c r="AH29" s="38">
        <v>927.81</v>
      </c>
      <c r="AI29" s="38">
        <v>1524.56</v>
      </c>
      <c r="AJ29" s="38">
        <v>27587.09</v>
      </c>
      <c r="AK29" s="39">
        <f t="shared" si="6"/>
        <v>374785.19</v>
      </c>
      <c r="AL29" s="38">
        <v>1797104.22</v>
      </c>
      <c r="AM29" s="38">
        <v>0</v>
      </c>
      <c r="AN29" s="38">
        <v>67594.63</v>
      </c>
      <c r="AO29" s="40">
        <f t="shared" si="7"/>
        <v>1864698.85</v>
      </c>
      <c r="AP29" s="41">
        <f t="shared" si="8"/>
        <v>2239484.04</v>
      </c>
    </row>
    <row r="30" spans="1:42" ht="12.75" customHeight="1">
      <c r="A30" s="35" t="s">
        <v>15</v>
      </c>
      <c r="B30" s="36" t="s">
        <v>70</v>
      </c>
      <c r="C30" s="37" t="s">
        <v>178</v>
      </c>
      <c r="D30" s="38">
        <v>2062700.59</v>
      </c>
      <c r="E30" s="38">
        <v>1842641.43</v>
      </c>
      <c r="F30" s="38">
        <v>27982.82</v>
      </c>
      <c r="G30" s="38">
        <v>643.85</v>
      </c>
      <c r="H30" s="38">
        <v>10004.43</v>
      </c>
      <c r="I30" s="38">
        <v>187217.93</v>
      </c>
      <c r="J30" s="38">
        <v>306226.37</v>
      </c>
      <c r="K30" s="39">
        <f t="shared" si="0"/>
        <v>4437417.42</v>
      </c>
      <c r="L30" s="38">
        <v>49341961.08</v>
      </c>
      <c r="M30" s="38">
        <v>1912083.35</v>
      </c>
      <c r="N30" s="38">
        <v>876817.8</v>
      </c>
      <c r="O30" s="40">
        <f t="shared" si="1"/>
        <v>52130862.23</v>
      </c>
      <c r="P30" s="41">
        <f t="shared" si="2"/>
        <v>56568279.65</v>
      </c>
      <c r="Q30" s="38">
        <v>1018692.54</v>
      </c>
      <c r="R30" s="38">
        <v>842883.24</v>
      </c>
      <c r="S30" s="38">
        <v>12316.86</v>
      </c>
      <c r="T30" s="38">
        <v>243.66</v>
      </c>
      <c r="U30" s="38">
        <v>4638.66</v>
      </c>
      <c r="V30" s="38">
        <v>116355.84</v>
      </c>
      <c r="W30" s="38">
        <v>146923.08</v>
      </c>
      <c r="X30" s="39">
        <f t="shared" si="3"/>
        <v>2142053.88</v>
      </c>
      <c r="Y30" s="38">
        <v>24632447.16</v>
      </c>
      <c r="Z30" s="38">
        <v>954548.4600000001</v>
      </c>
      <c r="AA30" s="38">
        <v>437711.28</v>
      </c>
      <c r="AB30" s="40">
        <f t="shared" si="4"/>
        <v>26024706.9</v>
      </c>
      <c r="AC30" s="41">
        <f t="shared" si="5"/>
        <v>28166760.779999997</v>
      </c>
      <c r="AD30" s="38">
        <v>174001.34</v>
      </c>
      <c r="AE30" s="38">
        <v>166626.37</v>
      </c>
      <c r="AF30" s="38">
        <v>2610.99</v>
      </c>
      <c r="AG30" s="38">
        <v>66.7</v>
      </c>
      <c r="AH30" s="38">
        <v>894.3</v>
      </c>
      <c r="AI30" s="38">
        <v>11810.35</v>
      </c>
      <c r="AJ30" s="38">
        <v>26550.55</v>
      </c>
      <c r="AK30" s="39">
        <f t="shared" si="6"/>
        <v>382560.5999999999</v>
      </c>
      <c r="AL30" s="38">
        <v>4118252.32</v>
      </c>
      <c r="AM30" s="38">
        <v>159589.15</v>
      </c>
      <c r="AN30" s="38">
        <v>73184.42</v>
      </c>
      <c r="AO30" s="40">
        <f t="shared" si="7"/>
        <v>4351025.89</v>
      </c>
      <c r="AP30" s="41">
        <f t="shared" si="8"/>
        <v>4733586.489999999</v>
      </c>
    </row>
    <row r="31" spans="1:42" ht="12.75" customHeight="1">
      <c r="A31" s="35" t="s">
        <v>15</v>
      </c>
      <c r="B31" s="36" t="s">
        <v>57</v>
      </c>
      <c r="C31" s="37" t="s">
        <v>241</v>
      </c>
      <c r="D31" s="38">
        <v>781092.45</v>
      </c>
      <c r="E31" s="38">
        <v>1280578.38</v>
      </c>
      <c r="F31" s="38">
        <v>19447.19</v>
      </c>
      <c r="G31" s="38">
        <v>447.46</v>
      </c>
      <c r="H31" s="38">
        <v>6952.77</v>
      </c>
      <c r="I31" s="38">
        <v>98905.51</v>
      </c>
      <c r="J31" s="38">
        <v>212817.79</v>
      </c>
      <c r="K31" s="39">
        <f t="shared" si="0"/>
        <v>2400241.55</v>
      </c>
      <c r="L31" s="38">
        <v>13440590.36</v>
      </c>
      <c r="M31" s="38">
        <v>339402.55</v>
      </c>
      <c r="N31" s="38">
        <v>170065.69</v>
      </c>
      <c r="O31" s="40">
        <f t="shared" si="1"/>
        <v>13950058.6</v>
      </c>
      <c r="P31" s="41">
        <f t="shared" si="2"/>
        <v>16350300.149999999</v>
      </c>
      <c r="Q31" s="38">
        <v>369729.18</v>
      </c>
      <c r="R31" s="38">
        <v>569805.96</v>
      </c>
      <c r="S31" s="38">
        <v>8326.44</v>
      </c>
      <c r="T31" s="38">
        <v>167.46</v>
      </c>
      <c r="U31" s="38">
        <v>3187.38</v>
      </c>
      <c r="V31" s="38">
        <v>56712.54</v>
      </c>
      <c r="W31" s="38">
        <v>100955.04</v>
      </c>
      <c r="X31" s="39">
        <f t="shared" si="3"/>
        <v>1108883.9999999998</v>
      </c>
      <c r="Y31" s="38">
        <v>6709798.8</v>
      </c>
      <c r="Z31" s="38">
        <v>169436.22</v>
      </c>
      <c r="AA31" s="38">
        <v>84897.54</v>
      </c>
      <c r="AB31" s="40">
        <f t="shared" si="4"/>
        <v>6964132.56</v>
      </c>
      <c r="AC31" s="41">
        <f t="shared" si="5"/>
        <v>8073016.56</v>
      </c>
      <c r="AD31" s="38">
        <v>68560.55</v>
      </c>
      <c r="AE31" s="38">
        <v>118462.07</v>
      </c>
      <c r="AF31" s="38">
        <v>1853.46</v>
      </c>
      <c r="AG31" s="38">
        <v>46.67</v>
      </c>
      <c r="AH31" s="38">
        <v>627.57</v>
      </c>
      <c r="AI31" s="38">
        <v>7032.16</v>
      </c>
      <c r="AJ31" s="38">
        <v>18643.79</v>
      </c>
      <c r="AK31" s="39">
        <f t="shared" si="6"/>
        <v>215226.27000000002</v>
      </c>
      <c r="AL31" s="38">
        <v>1121798.59</v>
      </c>
      <c r="AM31" s="38">
        <v>28327.72</v>
      </c>
      <c r="AN31" s="38">
        <v>14194.69</v>
      </c>
      <c r="AO31" s="40">
        <f t="shared" si="7"/>
        <v>1164321</v>
      </c>
      <c r="AP31" s="41">
        <f t="shared" si="8"/>
        <v>1379547.27</v>
      </c>
    </row>
    <row r="32" spans="1:42" ht="12.75" customHeight="1">
      <c r="A32" s="35" t="s">
        <v>15</v>
      </c>
      <c r="B32" s="36" t="s">
        <v>71</v>
      </c>
      <c r="C32" s="37" t="s">
        <v>242</v>
      </c>
      <c r="D32" s="38">
        <v>2295760.43</v>
      </c>
      <c r="E32" s="38">
        <v>3297785.68</v>
      </c>
      <c r="F32" s="38">
        <v>50081.02</v>
      </c>
      <c r="G32" s="38">
        <v>1152.31</v>
      </c>
      <c r="H32" s="38">
        <v>17904.99</v>
      </c>
      <c r="I32" s="38">
        <v>184125.16</v>
      </c>
      <c r="J32" s="38">
        <v>548055.05</v>
      </c>
      <c r="K32" s="39">
        <f t="shared" si="0"/>
        <v>6394864.64</v>
      </c>
      <c r="L32" s="38">
        <v>40796320.27</v>
      </c>
      <c r="M32" s="38">
        <v>1057692</v>
      </c>
      <c r="N32" s="38">
        <v>62120.16</v>
      </c>
      <c r="O32" s="40">
        <f t="shared" si="1"/>
        <v>41916132.43</v>
      </c>
      <c r="P32" s="41">
        <f t="shared" si="2"/>
        <v>48310997.07</v>
      </c>
      <c r="Q32" s="38">
        <v>1072333.2</v>
      </c>
      <c r="R32" s="38">
        <v>1469387.34</v>
      </c>
      <c r="S32" s="38">
        <v>21471.84</v>
      </c>
      <c r="T32" s="38">
        <v>430.62</v>
      </c>
      <c r="U32" s="38">
        <v>8196.9</v>
      </c>
      <c r="V32" s="38">
        <v>109660.74</v>
      </c>
      <c r="W32" s="38">
        <v>259624.08</v>
      </c>
      <c r="X32" s="39">
        <f t="shared" si="3"/>
        <v>2941104.72</v>
      </c>
      <c r="Y32" s="38">
        <v>20366300.46</v>
      </c>
      <c r="Z32" s="38">
        <v>528019.98</v>
      </c>
      <c r="AA32" s="38">
        <v>31010.639999999996</v>
      </c>
      <c r="AB32" s="40">
        <f t="shared" si="4"/>
        <v>20925331.080000002</v>
      </c>
      <c r="AC32" s="41">
        <f t="shared" si="5"/>
        <v>23866435.8</v>
      </c>
      <c r="AD32" s="38">
        <v>203904.54</v>
      </c>
      <c r="AE32" s="38">
        <v>304733.06</v>
      </c>
      <c r="AF32" s="38">
        <v>4768.2</v>
      </c>
      <c r="AG32" s="38">
        <v>120.28</v>
      </c>
      <c r="AH32" s="38">
        <v>1618.02</v>
      </c>
      <c r="AI32" s="38">
        <v>12410.74</v>
      </c>
      <c r="AJ32" s="38">
        <v>48071.83</v>
      </c>
      <c r="AK32" s="39">
        <f t="shared" si="6"/>
        <v>575626.67</v>
      </c>
      <c r="AL32" s="38">
        <v>3405003.3</v>
      </c>
      <c r="AM32" s="38">
        <v>88278.67</v>
      </c>
      <c r="AN32" s="38">
        <v>5184.92</v>
      </c>
      <c r="AO32" s="40">
        <f t="shared" si="7"/>
        <v>3498466.8899999997</v>
      </c>
      <c r="AP32" s="41">
        <f t="shared" si="8"/>
        <v>4074093.5599999996</v>
      </c>
    </row>
    <row r="33" spans="1:42" ht="12.75" customHeight="1">
      <c r="A33" s="35" t="s">
        <v>15</v>
      </c>
      <c r="B33" s="36" t="s">
        <v>72</v>
      </c>
      <c r="C33" s="37" t="s">
        <v>243</v>
      </c>
      <c r="D33" s="38">
        <v>1247141</v>
      </c>
      <c r="E33" s="38">
        <v>1366404.83</v>
      </c>
      <c r="F33" s="38">
        <v>20750.57</v>
      </c>
      <c r="G33" s="38">
        <v>477.45</v>
      </c>
      <c r="H33" s="38">
        <v>7418.76</v>
      </c>
      <c r="I33" s="38">
        <v>130858.69</v>
      </c>
      <c r="J33" s="38">
        <v>227081.18</v>
      </c>
      <c r="K33" s="39">
        <f t="shared" si="0"/>
        <v>3000132.48</v>
      </c>
      <c r="L33" s="38">
        <v>15282863.95</v>
      </c>
      <c r="M33" s="38">
        <v>1005165.92</v>
      </c>
      <c r="N33" s="38">
        <v>429740.04</v>
      </c>
      <c r="O33" s="40">
        <f t="shared" si="1"/>
        <v>16717769.91</v>
      </c>
      <c r="P33" s="41">
        <f t="shared" si="2"/>
        <v>19717902.39</v>
      </c>
      <c r="Q33" s="38">
        <v>603297.42</v>
      </c>
      <c r="R33" s="38">
        <v>614131.44</v>
      </c>
      <c r="S33" s="38">
        <v>8974.2</v>
      </c>
      <c r="T33" s="38">
        <v>178.68</v>
      </c>
      <c r="U33" s="38">
        <v>3401.4</v>
      </c>
      <c r="V33" s="38">
        <v>77441.34</v>
      </c>
      <c r="W33" s="38">
        <v>107733.6</v>
      </c>
      <c r="X33" s="39">
        <f t="shared" si="3"/>
        <v>1415158.0799999998</v>
      </c>
      <c r="Y33" s="38">
        <v>7629496.920000001</v>
      </c>
      <c r="Z33" s="38">
        <v>501798</v>
      </c>
      <c r="AA33" s="38">
        <v>214528.14</v>
      </c>
      <c r="AB33" s="40">
        <f t="shared" si="4"/>
        <v>8345823.0600000005</v>
      </c>
      <c r="AC33" s="41">
        <f t="shared" si="5"/>
        <v>9760981.14</v>
      </c>
      <c r="AD33" s="38">
        <v>107307.26</v>
      </c>
      <c r="AE33" s="38">
        <v>125378.9</v>
      </c>
      <c r="AF33" s="38">
        <v>1962.73</v>
      </c>
      <c r="AG33" s="38">
        <v>49.8</v>
      </c>
      <c r="AH33" s="38">
        <v>669.56</v>
      </c>
      <c r="AI33" s="38">
        <v>8902.89</v>
      </c>
      <c r="AJ33" s="38">
        <v>19891.26</v>
      </c>
      <c r="AK33" s="39">
        <f t="shared" si="6"/>
        <v>264162.39999999997</v>
      </c>
      <c r="AL33" s="38">
        <v>1275561.17</v>
      </c>
      <c r="AM33" s="38">
        <v>83894.65</v>
      </c>
      <c r="AN33" s="38">
        <v>35868.65</v>
      </c>
      <c r="AO33" s="40">
        <f t="shared" si="7"/>
        <v>1395324.47</v>
      </c>
      <c r="AP33" s="41">
        <f t="shared" si="8"/>
        <v>1659486.8699999999</v>
      </c>
    </row>
    <row r="34" spans="1:42" ht="12.75" customHeight="1">
      <c r="A34" s="35" t="s">
        <v>15</v>
      </c>
      <c r="B34" s="36" t="s">
        <v>73</v>
      </c>
      <c r="C34" s="37" t="s">
        <v>244</v>
      </c>
      <c r="D34" s="38">
        <v>1178051.62</v>
      </c>
      <c r="E34" s="38">
        <v>1486722.9</v>
      </c>
      <c r="F34" s="38">
        <v>22577.75</v>
      </c>
      <c r="G34" s="38">
        <v>519.49</v>
      </c>
      <c r="H34" s="38">
        <v>8072.01</v>
      </c>
      <c r="I34" s="38">
        <v>95276.22</v>
      </c>
      <c r="J34" s="38">
        <v>247076.7</v>
      </c>
      <c r="K34" s="39">
        <f t="shared" si="0"/>
        <v>3038296.6900000004</v>
      </c>
      <c r="L34" s="38">
        <v>16112515.27</v>
      </c>
      <c r="M34" s="38">
        <v>1004440.26</v>
      </c>
      <c r="N34" s="38">
        <v>51562.9</v>
      </c>
      <c r="O34" s="40">
        <f t="shared" si="1"/>
        <v>17168518.43</v>
      </c>
      <c r="P34" s="41">
        <f t="shared" si="2"/>
        <v>20206815.12</v>
      </c>
      <c r="Q34" s="38">
        <v>566946.36</v>
      </c>
      <c r="R34" s="38">
        <v>666993.78</v>
      </c>
      <c r="S34" s="38">
        <v>9746.64</v>
      </c>
      <c r="T34" s="38">
        <v>194.46</v>
      </c>
      <c r="U34" s="38">
        <v>3701.58</v>
      </c>
      <c r="V34" s="38">
        <v>55381.5</v>
      </c>
      <c r="W34" s="38">
        <v>117241.62</v>
      </c>
      <c r="X34" s="39">
        <f t="shared" si="3"/>
        <v>1420205.94</v>
      </c>
      <c r="Y34" s="38">
        <v>8043674.639999999</v>
      </c>
      <c r="Z34" s="38">
        <v>501435.72</v>
      </c>
      <c r="AA34" s="38">
        <v>25740.42</v>
      </c>
      <c r="AB34" s="40">
        <f t="shared" si="4"/>
        <v>8570850.78</v>
      </c>
      <c r="AC34" s="41">
        <f t="shared" si="5"/>
        <v>9991056.719999999</v>
      </c>
      <c r="AD34" s="38">
        <v>101850.88</v>
      </c>
      <c r="AE34" s="38">
        <v>136621.52</v>
      </c>
      <c r="AF34" s="38">
        <v>2138.52</v>
      </c>
      <c r="AG34" s="38">
        <v>54.17</v>
      </c>
      <c r="AH34" s="38">
        <v>728.41</v>
      </c>
      <c r="AI34" s="38">
        <v>6649.12</v>
      </c>
      <c r="AJ34" s="38">
        <v>21639.18</v>
      </c>
      <c r="AK34" s="39">
        <f t="shared" si="6"/>
        <v>269681.8</v>
      </c>
      <c r="AL34" s="38">
        <v>1344806.77</v>
      </c>
      <c r="AM34" s="38">
        <v>83834.09</v>
      </c>
      <c r="AN34" s="38">
        <v>4303.75</v>
      </c>
      <c r="AO34" s="40">
        <f t="shared" si="7"/>
        <v>1432944.61</v>
      </c>
      <c r="AP34" s="41">
        <f t="shared" si="8"/>
        <v>1702626.4100000001</v>
      </c>
    </row>
    <row r="35" spans="1:42" ht="12.75" customHeight="1">
      <c r="A35" s="35" t="s">
        <v>16</v>
      </c>
      <c r="B35" s="36" t="s">
        <v>59</v>
      </c>
      <c r="C35" s="37" t="s">
        <v>245</v>
      </c>
      <c r="D35" s="38">
        <v>3420843.03</v>
      </c>
      <c r="E35" s="38">
        <v>2948329.99</v>
      </c>
      <c r="F35" s="38">
        <v>40335.12</v>
      </c>
      <c r="G35" s="38">
        <v>1006.92</v>
      </c>
      <c r="H35" s="38">
        <v>13163.2</v>
      </c>
      <c r="I35" s="38">
        <v>319733.73</v>
      </c>
      <c r="J35" s="38">
        <v>477618.44</v>
      </c>
      <c r="K35" s="39">
        <f t="shared" si="0"/>
        <v>7221030.430000001</v>
      </c>
      <c r="L35" s="38">
        <v>29840209.44</v>
      </c>
      <c r="M35" s="38">
        <v>829952.69</v>
      </c>
      <c r="N35" s="38">
        <v>47281.33</v>
      </c>
      <c r="O35" s="40">
        <f t="shared" si="1"/>
        <v>30717443.46</v>
      </c>
      <c r="P35" s="41">
        <f t="shared" si="2"/>
        <v>37938473.89</v>
      </c>
      <c r="Q35" s="38">
        <v>1521098.28</v>
      </c>
      <c r="R35" s="38">
        <v>1326456.18</v>
      </c>
      <c r="S35" s="38">
        <v>18906.78</v>
      </c>
      <c r="T35" s="38">
        <v>404.16</v>
      </c>
      <c r="U35" s="38">
        <v>6924.9</v>
      </c>
      <c r="V35" s="38">
        <v>184637.52</v>
      </c>
      <c r="W35" s="38">
        <v>227015.4</v>
      </c>
      <c r="X35" s="39">
        <f t="shared" si="3"/>
        <v>3285443.2199999997</v>
      </c>
      <c r="Y35" s="38">
        <v>14896801.139999999</v>
      </c>
      <c r="Z35" s="38">
        <v>414328.2</v>
      </c>
      <c r="AA35" s="38">
        <v>23603.04</v>
      </c>
      <c r="AB35" s="40">
        <f t="shared" si="4"/>
        <v>15334732.379999999</v>
      </c>
      <c r="AC35" s="41">
        <f t="shared" si="5"/>
        <v>18620175.599999998</v>
      </c>
      <c r="AD35" s="38">
        <v>316624.13</v>
      </c>
      <c r="AE35" s="38">
        <v>270312.3</v>
      </c>
      <c r="AF35" s="38">
        <v>3571.39</v>
      </c>
      <c r="AG35" s="38">
        <v>100.46</v>
      </c>
      <c r="AH35" s="38">
        <v>1039.72</v>
      </c>
      <c r="AI35" s="38">
        <v>22516.04</v>
      </c>
      <c r="AJ35" s="38">
        <v>41767.17</v>
      </c>
      <c r="AK35" s="39">
        <f t="shared" si="6"/>
        <v>655931.21</v>
      </c>
      <c r="AL35" s="38">
        <v>2490568.05</v>
      </c>
      <c r="AM35" s="38">
        <v>69270.75</v>
      </c>
      <c r="AN35" s="38">
        <v>3946.38</v>
      </c>
      <c r="AO35" s="40">
        <f t="shared" si="7"/>
        <v>2563785.1799999997</v>
      </c>
      <c r="AP35" s="41">
        <f t="shared" si="8"/>
        <v>3219716.3899999997</v>
      </c>
    </row>
    <row r="36" spans="1:42" ht="12.75" customHeight="1">
      <c r="A36" s="35" t="s">
        <v>17</v>
      </c>
      <c r="B36" s="36" t="s">
        <v>74</v>
      </c>
      <c r="C36" s="37" t="s">
        <v>180</v>
      </c>
      <c r="D36" s="38">
        <v>1600421.01</v>
      </c>
      <c r="E36" s="38">
        <v>1178727.14</v>
      </c>
      <c r="F36" s="38">
        <v>16188.93</v>
      </c>
      <c r="G36" s="38">
        <v>387.13</v>
      </c>
      <c r="H36" s="38">
        <v>6039.07</v>
      </c>
      <c r="I36" s="38">
        <v>154544.98</v>
      </c>
      <c r="J36" s="38">
        <v>280511.3</v>
      </c>
      <c r="K36" s="39">
        <f t="shared" si="0"/>
        <v>3236819.5599999996</v>
      </c>
      <c r="L36" s="38">
        <v>11981643.88</v>
      </c>
      <c r="M36" s="38">
        <v>1191920.67</v>
      </c>
      <c r="N36" s="38">
        <v>210187.18</v>
      </c>
      <c r="O36" s="40">
        <f t="shared" si="1"/>
        <v>13383751.73</v>
      </c>
      <c r="P36" s="41">
        <f t="shared" si="2"/>
        <v>16620571.29</v>
      </c>
      <c r="Q36" s="38">
        <v>774991.86</v>
      </c>
      <c r="R36" s="38">
        <v>533453.94</v>
      </c>
      <c r="S36" s="38">
        <v>6827.94</v>
      </c>
      <c r="T36" s="38">
        <v>148.92</v>
      </c>
      <c r="U36" s="38">
        <v>2784.24</v>
      </c>
      <c r="V36" s="38">
        <v>93799.98</v>
      </c>
      <c r="W36" s="38">
        <v>134807.4</v>
      </c>
      <c r="X36" s="39">
        <f t="shared" si="3"/>
        <v>1546814.2799999996</v>
      </c>
      <c r="Y36" s="38">
        <v>5981464.92</v>
      </c>
      <c r="Z36" s="38">
        <v>595029.5399999999</v>
      </c>
      <c r="AA36" s="38">
        <v>104926.37999999999</v>
      </c>
      <c r="AB36" s="40">
        <f t="shared" si="4"/>
        <v>6681420.84</v>
      </c>
      <c r="AC36" s="41">
        <f t="shared" si="5"/>
        <v>8228235.119999999</v>
      </c>
      <c r="AD36" s="38">
        <v>137571.53</v>
      </c>
      <c r="AE36" s="38">
        <v>107545.53</v>
      </c>
      <c r="AF36" s="38">
        <v>1560.17</v>
      </c>
      <c r="AG36" s="38">
        <v>39.7</v>
      </c>
      <c r="AH36" s="38">
        <v>542.47</v>
      </c>
      <c r="AI36" s="38">
        <v>10124.17</v>
      </c>
      <c r="AJ36" s="38">
        <v>24283.98</v>
      </c>
      <c r="AK36" s="39">
        <f t="shared" si="6"/>
        <v>281667.55000000005</v>
      </c>
      <c r="AL36" s="38">
        <v>1000029.83</v>
      </c>
      <c r="AM36" s="38">
        <v>99481.86</v>
      </c>
      <c r="AN36" s="38">
        <v>17543.47</v>
      </c>
      <c r="AO36" s="40">
        <f t="shared" si="7"/>
        <v>1117055.16</v>
      </c>
      <c r="AP36" s="41">
        <f t="shared" si="8"/>
        <v>1398722.71</v>
      </c>
    </row>
    <row r="37" spans="1:42" ht="12.75" customHeight="1">
      <c r="A37" s="35" t="s">
        <v>18</v>
      </c>
      <c r="B37" s="36" t="s">
        <v>75</v>
      </c>
      <c r="C37" s="37" t="s">
        <v>181</v>
      </c>
      <c r="D37" s="38">
        <v>5218281.76</v>
      </c>
      <c r="E37" s="38">
        <v>5060783.22</v>
      </c>
      <c r="F37" s="38">
        <v>76854.35</v>
      </c>
      <c r="G37" s="38">
        <v>1768.33</v>
      </c>
      <c r="H37" s="38">
        <v>27477.01</v>
      </c>
      <c r="I37" s="38">
        <v>430544.77</v>
      </c>
      <c r="J37" s="38">
        <v>841045.49</v>
      </c>
      <c r="K37" s="39">
        <f t="shared" si="0"/>
        <v>11656754.93</v>
      </c>
      <c r="L37" s="38">
        <v>62333707.92</v>
      </c>
      <c r="M37" s="38">
        <v>6255265.55</v>
      </c>
      <c r="N37" s="38">
        <v>820963.92</v>
      </c>
      <c r="O37" s="40">
        <f t="shared" si="1"/>
        <v>69409937.39</v>
      </c>
      <c r="P37" s="41">
        <f t="shared" si="2"/>
        <v>81066692.32</v>
      </c>
      <c r="Q37" s="38">
        <v>2550903.36</v>
      </c>
      <c r="R37" s="38">
        <v>2271254.64</v>
      </c>
      <c r="S37" s="38">
        <v>33189.36</v>
      </c>
      <c r="T37" s="38">
        <v>662.16</v>
      </c>
      <c r="U37" s="38">
        <v>12605.22</v>
      </c>
      <c r="V37" s="38">
        <v>256863.6</v>
      </c>
      <c r="W37" s="38">
        <v>399251.46</v>
      </c>
      <c r="X37" s="39">
        <f t="shared" si="3"/>
        <v>5524729.8</v>
      </c>
      <c r="Y37" s="38">
        <v>31118174.76</v>
      </c>
      <c r="Z37" s="38">
        <v>3122747.7600000002</v>
      </c>
      <c r="AA37" s="38">
        <v>409828.8</v>
      </c>
      <c r="AB37" s="40">
        <f t="shared" si="4"/>
        <v>34650751.32</v>
      </c>
      <c r="AC37" s="41">
        <f t="shared" si="5"/>
        <v>40175481.12</v>
      </c>
      <c r="AD37" s="38">
        <v>444563.07</v>
      </c>
      <c r="AE37" s="38">
        <v>464921.43</v>
      </c>
      <c r="AF37" s="38">
        <v>7277.5</v>
      </c>
      <c r="AG37" s="38">
        <v>184.36</v>
      </c>
      <c r="AH37" s="38">
        <v>2478.63</v>
      </c>
      <c r="AI37" s="38">
        <v>28946.86</v>
      </c>
      <c r="AJ37" s="38">
        <v>73632.34</v>
      </c>
      <c r="AK37" s="39">
        <f t="shared" si="6"/>
        <v>1022004.19</v>
      </c>
      <c r="AL37" s="38">
        <v>5202588.86</v>
      </c>
      <c r="AM37" s="38">
        <v>522086.3</v>
      </c>
      <c r="AN37" s="38">
        <v>68522.52</v>
      </c>
      <c r="AO37" s="40">
        <f t="shared" si="7"/>
        <v>5793197.680000001</v>
      </c>
      <c r="AP37" s="41">
        <f t="shared" si="8"/>
        <v>6815201.870000001</v>
      </c>
    </row>
    <row r="38" spans="1:42" ht="12.75" customHeight="1">
      <c r="A38" s="35" t="s">
        <v>19</v>
      </c>
      <c r="B38" s="36" t="s">
        <v>76</v>
      </c>
      <c r="C38" s="37" t="s">
        <v>182</v>
      </c>
      <c r="D38" s="38">
        <v>6097249.36</v>
      </c>
      <c r="E38" s="38">
        <v>4194172.4</v>
      </c>
      <c r="F38" s="38">
        <v>58007.01</v>
      </c>
      <c r="G38" s="38">
        <v>1764.08</v>
      </c>
      <c r="H38" s="38">
        <v>18764.95</v>
      </c>
      <c r="I38" s="38">
        <v>447902.03</v>
      </c>
      <c r="J38" s="38">
        <v>810245.43</v>
      </c>
      <c r="K38" s="39">
        <f t="shared" si="0"/>
        <v>11628105.259999998</v>
      </c>
      <c r="L38" s="38">
        <v>45611070.51</v>
      </c>
      <c r="M38" s="38">
        <v>8837501.4</v>
      </c>
      <c r="N38" s="38">
        <v>433887.43</v>
      </c>
      <c r="O38" s="40">
        <f t="shared" si="1"/>
        <v>54882459.339999996</v>
      </c>
      <c r="P38" s="41">
        <f t="shared" si="2"/>
        <v>66510564.599999994</v>
      </c>
      <c r="Q38" s="38">
        <v>3001825.02</v>
      </c>
      <c r="R38" s="38">
        <v>1921621.68</v>
      </c>
      <c r="S38" s="38">
        <v>27529.44</v>
      </c>
      <c r="T38" s="38">
        <v>689.04</v>
      </c>
      <c r="U38" s="38">
        <v>8745.66</v>
      </c>
      <c r="V38" s="38">
        <v>261069.78</v>
      </c>
      <c r="W38" s="38">
        <v>404029.2</v>
      </c>
      <c r="X38" s="39">
        <f t="shared" si="3"/>
        <v>5625509.820000001</v>
      </c>
      <c r="Y38" s="38">
        <v>22769915.520000003</v>
      </c>
      <c r="Z38" s="38">
        <v>4411849.08</v>
      </c>
      <c r="AA38" s="38">
        <v>216598.5</v>
      </c>
      <c r="AB38" s="40">
        <f t="shared" si="4"/>
        <v>27398363.1</v>
      </c>
      <c r="AC38" s="41">
        <f t="shared" si="5"/>
        <v>33023872.92</v>
      </c>
      <c r="AD38" s="38">
        <v>515904.06</v>
      </c>
      <c r="AE38" s="38">
        <v>378758.45</v>
      </c>
      <c r="AF38" s="38">
        <v>5079.6</v>
      </c>
      <c r="AG38" s="38">
        <v>179.17</v>
      </c>
      <c r="AH38" s="38">
        <v>1669.88</v>
      </c>
      <c r="AI38" s="38">
        <v>31138.71</v>
      </c>
      <c r="AJ38" s="38">
        <v>67702.71</v>
      </c>
      <c r="AK38" s="39">
        <f t="shared" si="6"/>
        <v>1000432.58</v>
      </c>
      <c r="AL38" s="38">
        <v>3806859.17</v>
      </c>
      <c r="AM38" s="38">
        <v>737608.72</v>
      </c>
      <c r="AN38" s="38">
        <v>36214.82</v>
      </c>
      <c r="AO38" s="40">
        <f t="shared" si="7"/>
        <v>4580682.71</v>
      </c>
      <c r="AP38" s="41">
        <f t="shared" si="8"/>
        <v>5581115.29</v>
      </c>
    </row>
    <row r="39" spans="1:42" ht="12.75" customHeight="1">
      <c r="A39" s="35" t="s">
        <v>19</v>
      </c>
      <c r="B39" s="36" t="s">
        <v>77</v>
      </c>
      <c r="C39" s="37" t="s">
        <v>246</v>
      </c>
      <c r="D39" s="38">
        <v>2446357.13</v>
      </c>
      <c r="E39" s="38">
        <v>1649730.52</v>
      </c>
      <c r="F39" s="38">
        <v>22816.4</v>
      </c>
      <c r="G39" s="38">
        <v>693.88</v>
      </c>
      <c r="H39" s="38">
        <v>7380.98</v>
      </c>
      <c r="I39" s="38">
        <v>191615.34</v>
      </c>
      <c r="J39" s="38">
        <v>318700.92</v>
      </c>
      <c r="K39" s="39">
        <f t="shared" si="0"/>
        <v>4637295.17</v>
      </c>
      <c r="L39" s="38">
        <v>16635721.04</v>
      </c>
      <c r="M39" s="38">
        <v>2657717.26</v>
      </c>
      <c r="N39" s="38">
        <v>135778.28</v>
      </c>
      <c r="O39" s="40">
        <f t="shared" si="1"/>
        <v>19429216.58</v>
      </c>
      <c r="P39" s="41">
        <f t="shared" si="2"/>
        <v>24066511.75</v>
      </c>
      <c r="Q39" s="38">
        <v>1121904.3</v>
      </c>
      <c r="R39" s="38">
        <v>751976.46</v>
      </c>
      <c r="S39" s="38">
        <v>10772.94</v>
      </c>
      <c r="T39" s="38">
        <v>270.12</v>
      </c>
      <c r="U39" s="38">
        <v>3428.82</v>
      </c>
      <c r="V39" s="38">
        <v>118274.76</v>
      </c>
      <c r="W39" s="38">
        <v>158404.2</v>
      </c>
      <c r="X39" s="39">
        <f t="shared" si="3"/>
        <v>2165031.6</v>
      </c>
      <c r="Y39" s="38">
        <v>8304868.920000001</v>
      </c>
      <c r="Z39" s="38">
        <v>1326783.1199999999</v>
      </c>
      <c r="AA39" s="38">
        <v>67781.1</v>
      </c>
      <c r="AB39" s="40">
        <f t="shared" si="4"/>
        <v>9699433.14</v>
      </c>
      <c r="AC39" s="41">
        <f t="shared" si="5"/>
        <v>11864464.74</v>
      </c>
      <c r="AD39" s="38">
        <v>220742.14</v>
      </c>
      <c r="AE39" s="38">
        <v>149625.68</v>
      </c>
      <c r="AF39" s="38">
        <v>2007.24</v>
      </c>
      <c r="AG39" s="38">
        <v>70.63</v>
      </c>
      <c r="AH39" s="38">
        <v>658.69</v>
      </c>
      <c r="AI39" s="38">
        <v>12223.43</v>
      </c>
      <c r="AJ39" s="38">
        <v>26716.12</v>
      </c>
      <c r="AK39" s="39">
        <f t="shared" si="6"/>
        <v>412043.93</v>
      </c>
      <c r="AL39" s="38">
        <v>1388475.35</v>
      </c>
      <c r="AM39" s="38">
        <v>221822.36</v>
      </c>
      <c r="AN39" s="38">
        <v>11332.86</v>
      </c>
      <c r="AO39" s="40">
        <f t="shared" si="7"/>
        <v>1621630.57</v>
      </c>
      <c r="AP39" s="41">
        <f t="shared" si="8"/>
        <v>2033674.5</v>
      </c>
    </row>
    <row r="40" spans="1:42" ht="12.75" customHeight="1">
      <c r="A40" s="35" t="s">
        <v>20</v>
      </c>
      <c r="B40" s="36" t="s">
        <v>77</v>
      </c>
      <c r="C40" s="37" t="s">
        <v>183</v>
      </c>
      <c r="D40" s="38">
        <v>990804.14</v>
      </c>
      <c r="E40" s="38">
        <v>877065.68</v>
      </c>
      <c r="F40" s="38">
        <v>12045.83</v>
      </c>
      <c r="G40" s="38">
        <v>288.05</v>
      </c>
      <c r="H40" s="38">
        <v>4493.55</v>
      </c>
      <c r="I40" s="38">
        <v>110936.59</v>
      </c>
      <c r="J40" s="38">
        <v>208722.47</v>
      </c>
      <c r="K40" s="39">
        <f t="shared" si="0"/>
        <v>2204356.3100000005</v>
      </c>
      <c r="L40" s="38">
        <v>7841519.8</v>
      </c>
      <c r="M40" s="38">
        <v>1177411.2</v>
      </c>
      <c r="N40" s="38">
        <v>58388.67</v>
      </c>
      <c r="O40" s="40">
        <f t="shared" si="1"/>
        <v>9077319.67</v>
      </c>
      <c r="P40" s="41">
        <f t="shared" si="2"/>
        <v>11281675.98</v>
      </c>
      <c r="Q40" s="38">
        <v>502011.54</v>
      </c>
      <c r="R40" s="38">
        <v>396660.3</v>
      </c>
      <c r="S40" s="38">
        <v>5077.08</v>
      </c>
      <c r="T40" s="38">
        <v>110.88</v>
      </c>
      <c r="U40" s="38">
        <v>2073.54</v>
      </c>
      <c r="V40" s="38">
        <v>68213.7</v>
      </c>
      <c r="W40" s="38">
        <v>100395.06</v>
      </c>
      <c r="X40" s="39">
        <f t="shared" si="3"/>
        <v>1074542.0999999999</v>
      </c>
      <c r="Y40" s="38">
        <v>3914636.1</v>
      </c>
      <c r="Z40" s="38">
        <v>587786.1</v>
      </c>
      <c r="AA40" s="38">
        <v>29147.879999999997</v>
      </c>
      <c r="AB40" s="40">
        <f t="shared" si="4"/>
        <v>4531570.08</v>
      </c>
      <c r="AC40" s="41">
        <f t="shared" si="5"/>
        <v>5606112.18</v>
      </c>
      <c r="AD40" s="38">
        <v>81465.43</v>
      </c>
      <c r="AE40" s="38">
        <v>80067.56</v>
      </c>
      <c r="AF40" s="38">
        <v>1161.46</v>
      </c>
      <c r="AG40" s="38">
        <v>29.53</v>
      </c>
      <c r="AH40" s="38">
        <v>403.34</v>
      </c>
      <c r="AI40" s="38">
        <v>7120.48</v>
      </c>
      <c r="AJ40" s="38">
        <v>18054.57</v>
      </c>
      <c r="AK40" s="39">
        <f t="shared" si="6"/>
        <v>188302.37</v>
      </c>
      <c r="AL40" s="38">
        <v>654480.62</v>
      </c>
      <c r="AM40" s="38">
        <v>98270.85</v>
      </c>
      <c r="AN40" s="38">
        <v>4873.47</v>
      </c>
      <c r="AO40" s="40">
        <f t="shared" si="7"/>
        <v>757624.94</v>
      </c>
      <c r="AP40" s="41">
        <f t="shared" si="8"/>
        <v>945927.3099999999</v>
      </c>
    </row>
    <row r="41" spans="1:42" ht="12.75" customHeight="1">
      <c r="A41" s="35" t="s">
        <v>21</v>
      </c>
      <c r="B41" s="36" t="s">
        <v>54</v>
      </c>
      <c r="C41" s="37" t="s">
        <v>184</v>
      </c>
      <c r="D41" s="38">
        <v>2509727.14</v>
      </c>
      <c r="E41" s="38">
        <v>1911227.7</v>
      </c>
      <c r="F41" s="38">
        <v>24054.35</v>
      </c>
      <c r="G41" s="38">
        <v>702.63</v>
      </c>
      <c r="H41" s="38">
        <v>7912.08</v>
      </c>
      <c r="I41" s="38">
        <v>162243.37</v>
      </c>
      <c r="J41" s="38">
        <v>289522.29</v>
      </c>
      <c r="K41" s="39">
        <f t="shared" si="0"/>
        <v>4905389.56</v>
      </c>
      <c r="L41" s="38">
        <v>13120268.34</v>
      </c>
      <c r="M41" s="38">
        <v>2716790.95</v>
      </c>
      <c r="N41" s="38">
        <v>479921.65</v>
      </c>
      <c r="O41" s="40">
        <f t="shared" si="1"/>
        <v>16316980.94</v>
      </c>
      <c r="P41" s="41">
        <f t="shared" si="2"/>
        <v>21222370.5</v>
      </c>
      <c r="Q41" s="38">
        <v>1189954.2</v>
      </c>
      <c r="R41" s="38">
        <v>844297.5</v>
      </c>
      <c r="S41" s="38">
        <v>12475.92</v>
      </c>
      <c r="T41" s="38">
        <v>289.92</v>
      </c>
      <c r="U41" s="38">
        <v>4245.42</v>
      </c>
      <c r="V41" s="38">
        <v>100489.56</v>
      </c>
      <c r="W41" s="38">
        <v>136223.1</v>
      </c>
      <c r="X41" s="39">
        <f t="shared" si="3"/>
        <v>2287975.6199999996</v>
      </c>
      <c r="Y41" s="38">
        <v>6549887.94</v>
      </c>
      <c r="Z41" s="38">
        <v>1356273.8400000003</v>
      </c>
      <c r="AA41" s="38">
        <v>239578.98000000004</v>
      </c>
      <c r="AB41" s="40">
        <f t="shared" si="4"/>
        <v>8145740.760000001</v>
      </c>
      <c r="AC41" s="41">
        <f t="shared" si="5"/>
        <v>10433716.38</v>
      </c>
      <c r="AD41" s="38">
        <v>219962.16</v>
      </c>
      <c r="AE41" s="38">
        <v>177821.7</v>
      </c>
      <c r="AF41" s="38">
        <v>1929.74</v>
      </c>
      <c r="AG41" s="38">
        <v>68.79</v>
      </c>
      <c r="AH41" s="38">
        <v>611.11</v>
      </c>
      <c r="AI41" s="38">
        <v>10292.3</v>
      </c>
      <c r="AJ41" s="38">
        <v>25549.87</v>
      </c>
      <c r="AK41" s="39">
        <f t="shared" si="6"/>
        <v>436235.6699999999</v>
      </c>
      <c r="AL41" s="38">
        <v>1095063.4</v>
      </c>
      <c r="AM41" s="38">
        <v>226752.85</v>
      </c>
      <c r="AN41" s="38">
        <v>40057.11</v>
      </c>
      <c r="AO41" s="40">
        <f t="shared" si="7"/>
        <v>1361873.3599999999</v>
      </c>
      <c r="AP41" s="41">
        <f t="shared" si="8"/>
        <v>1798109.0299999998</v>
      </c>
    </row>
    <row r="42" spans="1:42" ht="12.75" customHeight="1">
      <c r="A42" s="35" t="s">
        <v>22</v>
      </c>
      <c r="B42" s="36" t="s">
        <v>78</v>
      </c>
      <c r="C42" s="37" t="s">
        <v>185</v>
      </c>
      <c r="D42" s="38">
        <v>4793242.2</v>
      </c>
      <c r="E42" s="38">
        <v>3637558.55</v>
      </c>
      <c r="F42" s="38">
        <v>55240.89</v>
      </c>
      <c r="G42" s="38">
        <v>1271.03</v>
      </c>
      <c r="H42" s="38">
        <v>19749.75</v>
      </c>
      <c r="I42" s="38">
        <v>527206.74</v>
      </c>
      <c r="J42" s="38">
        <v>604521.49</v>
      </c>
      <c r="K42" s="39">
        <f t="shared" si="0"/>
        <v>9638790.65</v>
      </c>
      <c r="L42" s="38">
        <v>44408042.17</v>
      </c>
      <c r="M42" s="38">
        <v>11359612.6</v>
      </c>
      <c r="N42" s="38">
        <v>553168.33</v>
      </c>
      <c r="O42" s="40">
        <f t="shared" si="1"/>
        <v>56320823.1</v>
      </c>
      <c r="P42" s="41">
        <f t="shared" si="2"/>
        <v>65959613.75</v>
      </c>
      <c r="Q42" s="38">
        <v>2331495.42</v>
      </c>
      <c r="R42" s="38">
        <v>1644653.64</v>
      </c>
      <c r="S42" s="38">
        <v>24033</v>
      </c>
      <c r="T42" s="38">
        <v>476.94</v>
      </c>
      <c r="U42" s="38">
        <v>9079.56</v>
      </c>
      <c r="V42" s="38">
        <v>310671.12</v>
      </c>
      <c r="W42" s="38">
        <v>287582.22</v>
      </c>
      <c r="X42" s="39">
        <f t="shared" si="3"/>
        <v>4607991.899999999</v>
      </c>
      <c r="Y42" s="38">
        <v>22169340.84</v>
      </c>
      <c r="Z42" s="38">
        <v>5670935.04</v>
      </c>
      <c r="AA42" s="38">
        <v>276144.06</v>
      </c>
      <c r="AB42" s="40">
        <f t="shared" si="4"/>
        <v>28116419.939999998</v>
      </c>
      <c r="AC42" s="41">
        <f t="shared" si="5"/>
        <v>32724411.839999996</v>
      </c>
      <c r="AD42" s="38">
        <v>410291.13</v>
      </c>
      <c r="AE42" s="38">
        <v>332150.82</v>
      </c>
      <c r="AF42" s="38">
        <v>5201.32</v>
      </c>
      <c r="AG42" s="38">
        <v>132.35</v>
      </c>
      <c r="AH42" s="38">
        <v>1778.37</v>
      </c>
      <c r="AI42" s="38">
        <v>36089.27</v>
      </c>
      <c r="AJ42" s="38">
        <v>52823.21</v>
      </c>
      <c r="AK42" s="39">
        <f t="shared" si="6"/>
        <v>838466.4699999999</v>
      </c>
      <c r="AL42" s="38">
        <v>3706450.22</v>
      </c>
      <c r="AM42" s="38">
        <v>948112.93</v>
      </c>
      <c r="AN42" s="38">
        <v>46170.71</v>
      </c>
      <c r="AO42" s="40">
        <f t="shared" si="7"/>
        <v>4700733.86</v>
      </c>
      <c r="AP42" s="41">
        <f t="shared" si="8"/>
        <v>5539200.33</v>
      </c>
    </row>
    <row r="43" spans="1:42" ht="12.75" customHeight="1">
      <c r="A43" s="35" t="s">
        <v>23</v>
      </c>
      <c r="B43" s="36" t="s">
        <v>79</v>
      </c>
      <c r="C43" s="37" t="s">
        <v>186</v>
      </c>
      <c r="D43" s="38">
        <v>1739614.28</v>
      </c>
      <c r="E43" s="38">
        <v>1331197.32</v>
      </c>
      <c r="F43" s="38">
        <v>18282.99</v>
      </c>
      <c r="G43" s="38">
        <v>437.2</v>
      </c>
      <c r="H43" s="38">
        <v>6820.24</v>
      </c>
      <c r="I43" s="38">
        <v>182390.05</v>
      </c>
      <c r="J43" s="38">
        <v>316795.87</v>
      </c>
      <c r="K43" s="39">
        <f t="shared" si="0"/>
        <v>3595537.9500000007</v>
      </c>
      <c r="L43" s="38">
        <v>11369065.64</v>
      </c>
      <c r="M43" s="38">
        <v>375418.42</v>
      </c>
      <c r="N43" s="38">
        <v>14418.26</v>
      </c>
      <c r="O43" s="40">
        <f t="shared" si="1"/>
        <v>11758902.32</v>
      </c>
      <c r="P43" s="41">
        <f t="shared" si="2"/>
        <v>15354440.270000001</v>
      </c>
      <c r="Q43" s="38">
        <v>856423.26</v>
      </c>
      <c r="R43" s="38">
        <v>595794.6</v>
      </c>
      <c r="S43" s="38">
        <v>7625.88</v>
      </c>
      <c r="T43" s="38">
        <v>166.86</v>
      </c>
      <c r="U43" s="38">
        <v>3119.58</v>
      </c>
      <c r="V43" s="38">
        <v>110696.88</v>
      </c>
      <c r="W43" s="38">
        <v>151043.58</v>
      </c>
      <c r="X43" s="39">
        <f t="shared" si="3"/>
        <v>1724870.6400000001</v>
      </c>
      <c r="Y43" s="38">
        <v>5675654.22</v>
      </c>
      <c r="Z43" s="38">
        <v>187416.06</v>
      </c>
      <c r="AA43" s="38">
        <v>7197.659999999999</v>
      </c>
      <c r="AB43" s="40">
        <f t="shared" si="4"/>
        <v>5870267.9399999995</v>
      </c>
      <c r="AC43" s="41">
        <f t="shared" si="5"/>
        <v>7595138.58</v>
      </c>
      <c r="AD43" s="38">
        <v>147198.5</v>
      </c>
      <c r="AE43" s="38">
        <v>122567.12</v>
      </c>
      <c r="AF43" s="38">
        <v>1776.19</v>
      </c>
      <c r="AG43" s="38">
        <v>45.06</v>
      </c>
      <c r="AH43" s="38">
        <v>616.78</v>
      </c>
      <c r="AI43" s="38">
        <v>11948.86</v>
      </c>
      <c r="AJ43" s="38">
        <v>27625.38</v>
      </c>
      <c r="AK43" s="39">
        <f t="shared" si="6"/>
        <v>311777.89</v>
      </c>
      <c r="AL43" s="38">
        <v>948901.9</v>
      </c>
      <c r="AM43" s="38">
        <v>31333.73</v>
      </c>
      <c r="AN43" s="38">
        <v>1203.43</v>
      </c>
      <c r="AO43" s="40">
        <f t="shared" si="7"/>
        <v>981439.06</v>
      </c>
      <c r="AP43" s="41">
        <f t="shared" si="8"/>
        <v>1293216.9500000002</v>
      </c>
    </row>
    <row r="44" spans="1:42" ht="12.75" customHeight="1">
      <c r="A44" s="35" t="s">
        <v>24</v>
      </c>
      <c r="B44" s="36" t="s">
        <v>80</v>
      </c>
      <c r="C44" s="37" t="s">
        <v>188</v>
      </c>
      <c r="D44" s="38">
        <v>2184736.45</v>
      </c>
      <c r="E44" s="38">
        <v>2254016.37</v>
      </c>
      <c r="F44" s="38">
        <v>34230.07</v>
      </c>
      <c r="G44" s="38">
        <v>787.6</v>
      </c>
      <c r="H44" s="38">
        <v>12237.95</v>
      </c>
      <c r="I44" s="38">
        <v>264933.35</v>
      </c>
      <c r="J44" s="38">
        <v>374592.28</v>
      </c>
      <c r="K44" s="39">
        <f t="shared" si="0"/>
        <v>5125534.07</v>
      </c>
      <c r="L44" s="38">
        <v>29097252.42</v>
      </c>
      <c r="M44" s="38">
        <v>3250174.17</v>
      </c>
      <c r="N44" s="38">
        <v>161549.23</v>
      </c>
      <c r="O44" s="40">
        <f t="shared" si="1"/>
        <v>32508975.82</v>
      </c>
      <c r="P44" s="41">
        <f t="shared" si="2"/>
        <v>37634509.89</v>
      </c>
      <c r="Q44" s="38">
        <v>1081832.94</v>
      </c>
      <c r="R44" s="38">
        <v>1019250.42</v>
      </c>
      <c r="S44" s="38">
        <v>14894.1</v>
      </c>
      <c r="T44" s="38">
        <v>295.98</v>
      </c>
      <c r="U44" s="38">
        <v>5634.06</v>
      </c>
      <c r="V44" s="38">
        <v>158815.62</v>
      </c>
      <c r="W44" s="38">
        <v>178449.78</v>
      </c>
      <c r="X44" s="39">
        <f t="shared" si="3"/>
        <v>2459172.9</v>
      </c>
      <c r="Y44" s="38">
        <v>14525902.860000001</v>
      </c>
      <c r="Z44" s="38">
        <v>1622548.86</v>
      </c>
      <c r="AA44" s="38">
        <v>80646.06</v>
      </c>
      <c r="AB44" s="40">
        <f t="shared" si="4"/>
        <v>16229097.780000001</v>
      </c>
      <c r="AC44" s="41">
        <f t="shared" si="5"/>
        <v>18688270.68</v>
      </c>
      <c r="AD44" s="38">
        <v>183817.25</v>
      </c>
      <c r="AE44" s="38">
        <v>205794.33</v>
      </c>
      <c r="AF44" s="38">
        <v>3222.66</v>
      </c>
      <c r="AG44" s="38">
        <v>81.94</v>
      </c>
      <c r="AH44" s="38">
        <v>1100.65</v>
      </c>
      <c r="AI44" s="38">
        <v>17686.29</v>
      </c>
      <c r="AJ44" s="38">
        <v>32690.42</v>
      </c>
      <c r="AK44" s="39">
        <f t="shared" si="6"/>
        <v>444393.5399999999</v>
      </c>
      <c r="AL44" s="38">
        <v>2428558.26</v>
      </c>
      <c r="AM44" s="38">
        <v>271270.89</v>
      </c>
      <c r="AN44" s="38">
        <v>13483.86</v>
      </c>
      <c r="AO44" s="40">
        <f t="shared" si="7"/>
        <v>2713313.01</v>
      </c>
      <c r="AP44" s="41">
        <f t="shared" si="8"/>
        <v>3157706.55</v>
      </c>
    </row>
    <row r="45" spans="1:42" ht="12.75" customHeight="1">
      <c r="A45" s="35" t="s">
        <v>25</v>
      </c>
      <c r="B45" s="36" t="s">
        <v>81</v>
      </c>
      <c r="C45" s="37" t="s">
        <v>189</v>
      </c>
      <c r="D45" s="38">
        <v>1166739.99</v>
      </c>
      <c r="E45" s="38">
        <v>975182.19</v>
      </c>
      <c r="F45" s="38">
        <v>13557.06</v>
      </c>
      <c r="G45" s="38">
        <v>325.72</v>
      </c>
      <c r="H45" s="38">
        <v>4573.72</v>
      </c>
      <c r="I45" s="38">
        <v>119325.91</v>
      </c>
      <c r="J45" s="38">
        <v>232153.5</v>
      </c>
      <c r="K45" s="39">
        <f t="shared" si="0"/>
        <v>2511858.0900000003</v>
      </c>
      <c r="L45" s="38">
        <v>7683199.85</v>
      </c>
      <c r="M45" s="38">
        <v>1246610.4</v>
      </c>
      <c r="N45" s="38">
        <v>61742.72</v>
      </c>
      <c r="O45" s="40">
        <f t="shared" si="1"/>
        <v>8991552.969999999</v>
      </c>
      <c r="P45" s="41">
        <f t="shared" si="2"/>
        <v>11503411.059999999</v>
      </c>
      <c r="Q45" s="38">
        <v>578260.62</v>
      </c>
      <c r="R45" s="38">
        <v>447692.46</v>
      </c>
      <c r="S45" s="38">
        <v>6520.2</v>
      </c>
      <c r="T45" s="38">
        <v>123</v>
      </c>
      <c r="U45" s="38">
        <v>2094</v>
      </c>
      <c r="V45" s="38">
        <v>70435.74</v>
      </c>
      <c r="W45" s="38">
        <v>108896.7</v>
      </c>
      <c r="X45" s="39">
        <f t="shared" si="3"/>
        <v>1214022.72</v>
      </c>
      <c r="Y45" s="38">
        <v>3835599.78</v>
      </c>
      <c r="Z45" s="38">
        <v>622331.64</v>
      </c>
      <c r="AA45" s="38">
        <v>30822.24</v>
      </c>
      <c r="AB45" s="40">
        <f t="shared" si="4"/>
        <v>4488753.66</v>
      </c>
      <c r="AC45" s="41">
        <f t="shared" si="5"/>
        <v>5702776.38</v>
      </c>
      <c r="AD45" s="38">
        <v>98079.9</v>
      </c>
      <c r="AE45" s="38">
        <v>87914.96</v>
      </c>
      <c r="AF45" s="38">
        <v>1172.81</v>
      </c>
      <c r="AG45" s="38">
        <v>33.79</v>
      </c>
      <c r="AH45" s="38">
        <v>413.29</v>
      </c>
      <c r="AI45" s="38">
        <v>8148.36</v>
      </c>
      <c r="AJ45" s="38">
        <v>20542.8</v>
      </c>
      <c r="AK45" s="39">
        <f t="shared" si="6"/>
        <v>216305.90999999997</v>
      </c>
      <c r="AL45" s="38">
        <v>641266.68</v>
      </c>
      <c r="AM45" s="38">
        <v>104046.46</v>
      </c>
      <c r="AN45" s="38">
        <v>5153.41</v>
      </c>
      <c r="AO45" s="40">
        <f t="shared" si="7"/>
        <v>750466.55</v>
      </c>
      <c r="AP45" s="41">
        <f t="shared" si="8"/>
        <v>966772.46</v>
      </c>
    </row>
    <row r="46" spans="1:42" ht="12.75" customHeight="1">
      <c r="A46" s="35" t="s">
        <v>26</v>
      </c>
      <c r="B46" s="36" t="s">
        <v>82</v>
      </c>
      <c r="C46" s="37" t="s">
        <v>190</v>
      </c>
      <c r="D46" s="38">
        <v>1936847.19</v>
      </c>
      <c r="E46" s="38">
        <v>1776617.55</v>
      </c>
      <c r="F46" s="38">
        <v>26980.17</v>
      </c>
      <c r="G46" s="38">
        <v>620.78</v>
      </c>
      <c r="H46" s="38">
        <v>9645.96</v>
      </c>
      <c r="I46" s="38">
        <v>235360.19</v>
      </c>
      <c r="J46" s="38">
        <v>295253.94</v>
      </c>
      <c r="K46" s="39">
        <f t="shared" si="0"/>
        <v>4281325.78</v>
      </c>
      <c r="L46" s="38">
        <v>21904690.82</v>
      </c>
      <c r="M46" s="38">
        <v>1580560.35</v>
      </c>
      <c r="N46" s="38">
        <v>80883.03</v>
      </c>
      <c r="O46" s="40">
        <f t="shared" si="1"/>
        <v>23566134.2</v>
      </c>
      <c r="P46" s="41">
        <f t="shared" si="2"/>
        <v>27847459.98</v>
      </c>
      <c r="Q46" s="38">
        <v>935794.56</v>
      </c>
      <c r="R46" s="38">
        <v>802019.64</v>
      </c>
      <c r="S46" s="38">
        <v>11719.74</v>
      </c>
      <c r="T46" s="38">
        <v>233.4</v>
      </c>
      <c r="U46" s="38">
        <v>4443.36</v>
      </c>
      <c r="V46" s="38">
        <v>137819.52</v>
      </c>
      <c r="W46" s="38">
        <v>140736</v>
      </c>
      <c r="X46" s="39">
        <f t="shared" si="3"/>
        <v>2032766.2200000002</v>
      </c>
      <c r="Y46" s="38">
        <v>10935239.040000001</v>
      </c>
      <c r="Z46" s="38">
        <v>789045.8400000001</v>
      </c>
      <c r="AA46" s="38">
        <v>40377.18</v>
      </c>
      <c r="AB46" s="40">
        <f t="shared" si="4"/>
        <v>11764662.06</v>
      </c>
      <c r="AC46" s="41">
        <f t="shared" si="5"/>
        <v>13797428.280000001</v>
      </c>
      <c r="AD46" s="38">
        <v>166842.11</v>
      </c>
      <c r="AE46" s="38">
        <v>162432.99</v>
      </c>
      <c r="AF46" s="38">
        <v>2543.41</v>
      </c>
      <c r="AG46" s="38">
        <v>64.56</v>
      </c>
      <c r="AH46" s="38">
        <v>867.1</v>
      </c>
      <c r="AI46" s="38">
        <v>16256.78</v>
      </c>
      <c r="AJ46" s="38">
        <v>25752.99</v>
      </c>
      <c r="AK46" s="39">
        <f t="shared" si="6"/>
        <v>374759.93999999994</v>
      </c>
      <c r="AL46" s="38">
        <v>1828241.96</v>
      </c>
      <c r="AM46" s="38">
        <v>131919.09</v>
      </c>
      <c r="AN46" s="38">
        <v>6750.98</v>
      </c>
      <c r="AO46" s="40">
        <f t="shared" si="7"/>
        <v>1966912.03</v>
      </c>
      <c r="AP46" s="41">
        <f t="shared" si="8"/>
        <v>2341671.9699999997</v>
      </c>
    </row>
    <row r="47" spans="1:42" ht="12.75" customHeight="1">
      <c r="A47" s="35" t="s">
        <v>27</v>
      </c>
      <c r="B47" s="36" t="s">
        <v>83</v>
      </c>
      <c r="C47" s="37" t="s">
        <v>191</v>
      </c>
      <c r="D47" s="38">
        <v>3035797.38</v>
      </c>
      <c r="E47" s="38">
        <v>2278901.82</v>
      </c>
      <c r="F47" s="38">
        <v>33281.47</v>
      </c>
      <c r="G47" s="38">
        <v>885.85</v>
      </c>
      <c r="H47" s="38">
        <v>11555.31</v>
      </c>
      <c r="I47" s="38">
        <v>296972.31</v>
      </c>
      <c r="J47" s="38">
        <v>518127.61</v>
      </c>
      <c r="K47" s="39">
        <f t="shared" si="0"/>
        <v>6175521.749999998</v>
      </c>
      <c r="L47" s="38">
        <v>26026658.71</v>
      </c>
      <c r="M47" s="38">
        <v>3187242.23</v>
      </c>
      <c r="N47" s="38">
        <v>158094.11</v>
      </c>
      <c r="O47" s="40">
        <f t="shared" si="1"/>
        <v>29371995.05</v>
      </c>
      <c r="P47" s="41">
        <f t="shared" si="2"/>
        <v>35547516.8</v>
      </c>
      <c r="Q47" s="38">
        <v>1590025.5</v>
      </c>
      <c r="R47" s="38">
        <v>1049186.4</v>
      </c>
      <c r="S47" s="38">
        <v>16588.5</v>
      </c>
      <c r="T47" s="38">
        <v>339</v>
      </c>
      <c r="U47" s="38">
        <v>5108.64</v>
      </c>
      <c r="V47" s="38">
        <v>177563.04</v>
      </c>
      <c r="W47" s="38">
        <v>250957.8</v>
      </c>
      <c r="X47" s="39">
        <f t="shared" si="3"/>
        <v>3089768.88</v>
      </c>
      <c r="Y47" s="38">
        <v>12993003.96</v>
      </c>
      <c r="Z47" s="38">
        <v>1591132.0799999998</v>
      </c>
      <c r="AA47" s="38">
        <v>78921.3</v>
      </c>
      <c r="AB47" s="40">
        <f t="shared" si="4"/>
        <v>14663057.34</v>
      </c>
      <c r="AC47" s="41">
        <f t="shared" si="5"/>
        <v>17752826.22</v>
      </c>
      <c r="AD47" s="38">
        <v>240961.98</v>
      </c>
      <c r="AE47" s="38">
        <v>204952.57</v>
      </c>
      <c r="AF47" s="38">
        <v>2782.16</v>
      </c>
      <c r="AG47" s="38">
        <v>91.14</v>
      </c>
      <c r="AH47" s="38">
        <v>1074.45</v>
      </c>
      <c r="AI47" s="38">
        <v>19901.55</v>
      </c>
      <c r="AJ47" s="38">
        <v>44528.3</v>
      </c>
      <c r="AK47" s="39">
        <f t="shared" si="6"/>
        <v>514292.15</v>
      </c>
      <c r="AL47" s="38">
        <v>2172275.79</v>
      </c>
      <c r="AM47" s="38">
        <v>266018.36</v>
      </c>
      <c r="AN47" s="38">
        <v>13195.47</v>
      </c>
      <c r="AO47" s="40">
        <f t="shared" si="7"/>
        <v>2451489.62</v>
      </c>
      <c r="AP47" s="41">
        <f t="shared" si="8"/>
        <v>2965781.77</v>
      </c>
    </row>
    <row r="48" spans="1:42" ht="12.75" customHeight="1">
      <c r="A48" s="35" t="s">
        <v>28</v>
      </c>
      <c r="B48" s="36" t="s">
        <v>84</v>
      </c>
      <c r="C48" s="37" t="s">
        <v>192</v>
      </c>
      <c r="D48" s="38">
        <v>2702689.07</v>
      </c>
      <c r="E48" s="38">
        <v>2687136.8</v>
      </c>
      <c r="F48" s="38">
        <v>33819.8</v>
      </c>
      <c r="G48" s="38">
        <v>987.88</v>
      </c>
      <c r="H48" s="38">
        <v>11124.18</v>
      </c>
      <c r="I48" s="38">
        <v>274891.67</v>
      </c>
      <c r="J48" s="38">
        <v>407060.86</v>
      </c>
      <c r="K48" s="39">
        <f t="shared" si="0"/>
        <v>6117710.259999999</v>
      </c>
      <c r="L48" s="38">
        <v>22628301.29</v>
      </c>
      <c r="M48" s="38">
        <v>4306934.52</v>
      </c>
      <c r="N48" s="38">
        <v>210165.72</v>
      </c>
      <c r="O48" s="40">
        <f t="shared" si="1"/>
        <v>27145401.529999997</v>
      </c>
      <c r="P48" s="41">
        <f t="shared" si="2"/>
        <v>33263111.789999995</v>
      </c>
      <c r="Q48" s="38">
        <v>1313579.34</v>
      </c>
      <c r="R48" s="38">
        <v>1208573.28</v>
      </c>
      <c r="S48" s="38">
        <v>17858.7</v>
      </c>
      <c r="T48" s="38">
        <v>411.6</v>
      </c>
      <c r="U48" s="38">
        <v>6027.18</v>
      </c>
      <c r="V48" s="38">
        <v>161152.98</v>
      </c>
      <c r="W48" s="38">
        <v>193394.76</v>
      </c>
      <c r="X48" s="39">
        <f t="shared" si="3"/>
        <v>2900997.840000001</v>
      </c>
      <c r="Y48" s="38">
        <v>11296479.18</v>
      </c>
      <c r="Z48" s="38">
        <v>2150103.78</v>
      </c>
      <c r="AA48" s="38">
        <v>104915.64</v>
      </c>
      <c r="AB48" s="40">
        <f t="shared" si="4"/>
        <v>13551498.6</v>
      </c>
      <c r="AC48" s="41">
        <f t="shared" si="5"/>
        <v>16452496.440000001</v>
      </c>
      <c r="AD48" s="38">
        <v>231518.29</v>
      </c>
      <c r="AE48" s="38">
        <v>246427.25</v>
      </c>
      <c r="AF48" s="38">
        <v>2660.18</v>
      </c>
      <c r="AG48" s="38">
        <v>96.05</v>
      </c>
      <c r="AH48" s="38">
        <v>849.5</v>
      </c>
      <c r="AI48" s="38">
        <v>18956.45</v>
      </c>
      <c r="AJ48" s="38">
        <v>35611.02</v>
      </c>
      <c r="AK48" s="39">
        <f t="shared" si="6"/>
        <v>536118.74</v>
      </c>
      <c r="AL48" s="38">
        <v>1888637.02</v>
      </c>
      <c r="AM48" s="38">
        <v>359471.79</v>
      </c>
      <c r="AN48" s="38">
        <v>17541.68</v>
      </c>
      <c r="AO48" s="40">
        <f t="shared" si="7"/>
        <v>2265650.49</v>
      </c>
      <c r="AP48" s="41">
        <f t="shared" si="8"/>
        <v>2801769.2300000004</v>
      </c>
    </row>
    <row r="49" spans="1:42" ht="12.75" customHeight="1">
      <c r="A49" s="35" t="s">
        <v>85</v>
      </c>
      <c r="B49" s="36" t="s">
        <v>83</v>
      </c>
      <c r="C49" s="37" t="s">
        <v>247</v>
      </c>
      <c r="D49" s="38">
        <v>3360910.12</v>
      </c>
      <c r="E49" s="38">
        <v>2752925.6</v>
      </c>
      <c r="F49" s="38">
        <v>38609.48</v>
      </c>
      <c r="G49" s="38">
        <v>1027.14</v>
      </c>
      <c r="H49" s="38">
        <v>12222.2</v>
      </c>
      <c r="I49" s="38">
        <v>286454.08</v>
      </c>
      <c r="J49" s="38">
        <v>526411.7</v>
      </c>
      <c r="K49" s="39">
        <f t="shared" si="0"/>
        <v>6978560.320000001</v>
      </c>
      <c r="L49" s="38">
        <v>25457642.68</v>
      </c>
      <c r="M49" s="38">
        <v>4107987.24</v>
      </c>
      <c r="N49" s="38">
        <v>201718.35</v>
      </c>
      <c r="O49" s="40">
        <f t="shared" si="1"/>
        <v>29767348.27</v>
      </c>
      <c r="P49" s="41">
        <f t="shared" si="2"/>
        <v>36745908.59</v>
      </c>
      <c r="Q49" s="38">
        <v>1623719.64</v>
      </c>
      <c r="R49" s="38">
        <v>1259408.64</v>
      </c>
      <c r="S49" s="38">
        <v>19809.36</v>
      </c>
      <c r="T49" s="38">
        <v>409.2</v>
      </c>
      <c r="U49" s="38">
        <v>6058.32</v>
      </c>
      <c r="V49" s="38">
        <v>168077.7</v>
      </c>
      <c r="W49" s="38">
        <v>251423.64</v>
      </c>
      <c r="X49" s="39">
        <f t="shared" si="3"/>
        <v>3328906.5</v>
      </c>
      <c r="Y49" s="38">
        <v>12708940.320000002</v>
      </c>
      <c r="Z49" s="38">
        <v>2050785.4800000002</v>
      </c>
      <c r="AA49" s="38">
        <v>100698.66</v>
      </c>
      <c r="AB49" s="40">
        <f t="shared" si="4"/>
        <v>14860424.460000003</v>
      </c>
      <c r="AC49" s="41">
        <f t="shared" si="5"/>
        <v>18189330.96</v>
      </c>
      <c r="AD49" s="38">
        <v>289531.75</v>
      </c>
      <c r="AE49" s="38">
        <v>248919.49</v>
      </c>
      <c r="AF49" s="38">
        <v>3133.35</v>
      </c>
      <c r="AG49" s="38">
        <v>102.99</v>
      </c>
      <c r="AH49" s="38">
        <v>1027.31</v>
      </c>
      <c r="AI49" s="38">
        <v>19729.4</v>
      </c>
      <c r="AJ49" s="38">
        <v>45831.34</v>
      </c>
      <c r="AK49" s="39">
        <f t="shared" si="6"/>
        <v>608275.63</v>
      </c>
      <c r="AL49" s="38">
        <v>2124783.73</v>
      </c>
      <c r="AM49" s="38">
        <v>342866.96</v>
      </c>
      <c r="AN49" s="38">
        <v>16836.62</v>
      </c>
      <c r="AO49" s="40">
        <f t="shared" si="7"/>
        <v>2484487.31</v>
      </c>
      <c r="AP49" s="41">
        <f t="shared" si="8"/>
        <v>3092762.94</v>
      </c>
    </row>
    <row r="50" spans="1:42" ht="12.75" customHeight="1">
      <c r="A50" s="35" t="s">
        <v>29</v>
      </c>
      <c r="B50" s="36" t="s">
        <v>86</v>
      </c>
      <c r="C50" s="37" t="s">
        <v>193</v>
      </c>
      <c r="D50" s="38">
        <v>1901450.53</v>
      </c>
      <c r="E50" s="38">
        <v>1689303.67</v>
      </c>
      <c r="F50" s="38">
        <v>23363.72</v>
      </c>
      <c r="G50" s="38">
        <v>710.53</v>
      </c>
      <c r="H50" s="38">
        <v>7558.04</v>
      </c>
      <c r="I50" s="38">
        <v>170224.84</v>
      </c>
      <c r="J50" s="38">
        <v>326345.8</v>
      </c>
      <c r="K50" s="39">
        <f t="shared" si="0"/>
        <v>4118957.13</v>
      </c>
      <c r="L50" s="38">
        <v>15840473.51</v>
      </c>
      <c r="M50" s="38">
        <v>2101362.99</v>
      </c>
      <c r="N50" s="38">
        <v>105313.41</v>
      </c>
      <c r="O50" s="40">
        <f t="shared" si="1"/>
        <v>18047149.91</v>
      </c>
      <c r="P50" s="41">
        <f t="shared" si="2"/>
        <v>22166107.04</v>
      </c>
      <c r="Q50" s="38">
        <v>934344.3</v>
      </c>
      <c r="R50" s="38">
        <v>773640.9</v>
      </c>
      <c r="S50" s="38">
        <v>11083.32</v>
      </c>
      <c r="T50" s="38">
        <v>277.26</v>
      </c>
      <c r="U50" s="38">
        <v>3519.3</v>
      </c>
      <c r="V50" s="38">
        <v>105273.12</v>
      </c>
      <c r="W50" s="38">
        <v>162582.54</v>
      </c>
      <c r="X50" s="39">
        <f t="shared" si="3"/>
        <v>1990720.7400000002</v>
      </c>
      <c r="Y50" s="38">
        <v>7907866.2</v>
      </c>
      <c r="Z50" s="38">
        <v>1049040.4200000002</v>
      </c>
      <c r="AA50" s="38">
        <v>52572.9</v>
      </c>
      <c r="AB50" s="40">
        <f t="shared" si="4"/>
        <v>9009479.52</v>
      </c>
      <c r="AC50" s="41">
        <f t="shared" si="5"/>
        <v>11000200.26</v>
      </c>
      <c r="AD50" s="38">
        <v>161184.37</v>
      </c>
      <c r="AE50" s="38">
        <v>152610.46</v>
      </c>
      <c r="AF50" s="38">
        <v>2046.73</v>
      </c>
      <c r="AG50" s="38">
        <v>72.21</v>
      </c>
      <c r="AH50" s="38">
        <v>673.12</v>
      </c>
      <c r="AI50" s="38">
        <v>10825.29</v>
      </c>
      <c r="AJ50" s="38">
        <v>27293.88</v>
      </c>
      <c r="AK50" s="39">
        <f t="shared" si="6"/>
        <v>354706.05999999994</v>
      </c>
      <c r="AL50" s="38">
        <v>1322101.22</v>
      </c>
      <c r="AM50" s="38">
        <v>175387.1</v>
      </c>
      <c r="AN50" s="38">
        <v>8790.09</v>
      </c>
      <c r="AO50" s="40">
        <f t="shared" si="7"/>
        <v>1506278.41</v>
      </c>
      <c r="AP50" s="41">
        <f t="shared" si="8"/>
        <v>1860984.4699999997</v>
      </c>
    </row>
    <row r="51" spans="1:42" ht="12.75" customHeight="1">
      <c r="A51" s="35" t="s">
        <v>87</v>
      </c>
      <c r="B51" s="36" t="s">
        <v>88</v>
      </c>
      <c r="C51" s="37" t="s">
        <v>248</v>
      </c>
      <c r="D51" s="38">
        <v>3653767.82</v>
      </c>
      <c r="E51" s="38">
        <v>4142972.68</v>
      </c>
      <c r="F51" s="38">
        <v>52319.76</v>
      </c>
      <c r="G51" s="38">
        <v>1327.52</v>
      </c>
      <c r="H51" s="38">
        <v>17854.57</v>
      </c>
      <c r="I51" s="38">
        <v>318315.24</v>
      </c>
      <c r="J51" s="38">
        <v>451895.55</v>
      </c>
      <c r="K51" s="39">
        <f t="shared" si="0"/>
        <v>8638453.14</v>
      </c>
      <c r="L51" s="38">
        <v>40447885.89</v>
      </c>
      <c r="M51" s="38">
        <v>0</v>
      </c>
      <c r="N51" s="38">
        <v>235167.26</v>
      </c>
      <c r="O51" s="40">
        <f t="shared" si="1"/>
        <v>40683053.15</v>
      </c>
      <c r="P51" s="41">
        <f t="shared" si="2"/>
        <v>49321506.29</v>
      </c>
      <c r="Q51" s="38">
        <v>1794573</v>
      </c>
      <c r="R51" s="38">
        <v>1795834.38</v>
      </c>
      <c r="S51" s="38">
        <v>24409.62</v>
      </c>
      <c r="T51" s="38">
        <v>533.34</v>
      </c>
      <c r="U51" s="38">
        <v>9125.7</v>
      </c>
      <c r="V51" s="38">
        <v>191418.48</v>
      </c>
      <c r="W51" s="38">
        <v>223078.32</v>
      </c>
      <c r="X51" s="39">
        <f t="shared" si="3"/>
        <v>4038972.84</v>
      </c>
      <c r="Y51" s="38">
        <v>20192355.36</v>
      </c>
      <c r="Z51" s="38">
        <v>0</v>
      </c>
      <c r="AA51" s="38">
        <v>117396.54</v>
      </c>
      <c r="AB51" s="40">
        <f t="shared" si="4"/>
        <v>20309751.9</v>
      </c>
      <c r="AC51" s="41">
        <f t="shared" si="5"/>
        <v>24348724.74</v>
      </c>
      <c r="AD51" s="38">
        <v>309865.8</v>
      </c>
      <c r="AE51" s="38">
        <v>391189.72</v>
      </c>
      <c r="AF51" s="38">
        <v>4651.69</v>
      </c>
      <c r="AG51" s="38">
        <v>132.36</v>
      </c>
      <c r="AH51" s="38">
        <v>1454.81</v>
      </c>
      <c r="AI51" s="38">
        <v>21149.46</v>
      </c>
      <c r="AJ51" s="38">
        <v>38136.21</v>
      </c>
      <c r="AK51" s="39">
        <f t="shared" si="6"/>
        <v>766580.0499999999</v>
      </c>
      <c r="AL51" s="38">
        <v>3375921.76</v>
      </c>
      <c r="AM51" s="38">
        <v>0</v>
      </c>
      <c r="AN51" s="38">
        <v>19628.45</v>
      </c>
      <c r="AO51" s="40">
        <f t="shared" si="7"/>
        <v>3395550.21</v>
      </c>
      <c r="AP51" s="41">
        <f t="shared" si="8"/>
        <v>4162130.26</v>
      </c>
    </row>
    <row r="52" spans="1:42" ht="12.75" customHeight="1">
      <c r="A52" s="35" t="s">
        <v>87</v>
      </c>
      <c r="B52" s="36" t="s">
        <v>89</v>
      </c>
      <c r="C52" s="37" t="s">
        <v>249</v>
      </c>
      <c r="D52" s="38">
        <v>6058284.05</v>
      </c>
      <c r="E52" s="38">
        <v>2396874.72</v>
      </c>
      <c r="F52" s="38">
        <v>30269.06</v>
      </c>
      <c r="G52" s="38">
        <v>768.02</v>
      </c>
      <c r="H52" s="38">
        <v>10329.58</v>
      </c>
      <c r="I52" s="38">
        <v>175101.06</v>
      </c>
      <c r="J52" s="38">
        <v>261439.58</v>
      </c>
      <c r="K52" s="39">
        <f t="shared" si="0"/>
        <v>8933066.07</v>
      </c>
      <c r="L52" s="38">
        <v>16791916.85</v>
      </c>
      <c r="M52" s="38">
        <v>1019749.56</v>
      </c>
      <c r="N52" s="38">
        <v>54233.5</v>
      </c>
      <c r="O52" s="40">
        <f t="shared" si="1"/>
        <v>17865899.91</v>
      </c>
      <c r="P52" s="41">
        <f t="shared" si="2"/>
        <v>26798965.98</v>
      </c>
      <c r="Q52" s="38">
        <v>2821415.4</v>
      </c>
      <c r="R52" s="38">
        <v>1003501.92</v>
      </c>
      <c r="S52" s="38">
        <v>13639.92</v>
      </c>
      <c r="T52" s="38">
        <v>303.36</v>
      </c>
      <c r="U52" s="38">
        <v>5190.96</v>
      </c>
      <c r="V52" s="38">
        <v>99630.24</v>
      </c>
      <c r="W52" s="38">
        <v>126893.7</v>
      </c>
      <c r="X52" s="39">
        <f t="shared" si="3"/>
        <v>4070575.5</v>
      </c>
      <c r="Y52" s="38">
        <v>8382844.860000001</v>
      </c>
      <c r="Z52" s="38">
        <v>509078.4</v>
      </c>
      <c r="AA52" s="38">
        <v>27073.620000000003</v>
      </c>
      <c r="AB52" s="40">
        <f t="shared" si="4"/>
        <v>8918996.88</v>
      </c>
      <c r="AC52" s="41">
        <f t="shared" si="5"/>
        <v>12989572.38</v>
      </c>
      <c r="AD52" s="38">
        <v>539478.11</v>
      </c>
      <c r="AE52" s="38">
        <v>232228.8</v>
      </c>
      <c r="AF52" s="38">
        <v>2771.52</v>
      </c>
      <c r="AG52" s="38">
        <v>77.44</v>
      </c>
      <c r="AH52" s="38">
        <v>856.44</v>
      </c>
      <c r="AI52" s="38">
        <v>12578.47</v>
      </c>
      <c r="AJ52" s="38">
        <v>22424.31</v>
      </c>
      <c r="AK52" s="39">
        <f t="shared" si="6"/>
        <v>810415.0899999999</v>
      </c>
      <c r="AL52" s="38">
        <v>1401512</v>
      </c>
      <c r="AM52" s="38">
        <v>85111.86</v>
      </c>
      <c r="AN52" s="38">
        <v>4526.65</v>
      </c>
      <c r="AO52" s="40">
        <f t="shared" si="7"/>
        <v>1491150.51</v>
      </c>
      <c r="AP52" s="41">
        <f t="shared" si="8"/>
        <v>2301565.5999999996</v>
      </c>
    </row>
    <row r="53" spans="1:42" ht="12.75" customHeight="1">
      <c r="A53" s="35" t="s">
        <v>87</v>
      </c>
      <c r="B53" s="36" t="s">
        <v>90</v>
      </c>
      <c r="C53" s="37" t="s">
        <v>250</v>
      </c>
      <c r="D53" s="38">
        <v>3359162.12</v>
      </c>
      <c r="E53" s="38">
        <v>3539143.89</v>
      </c>
      <c r="F53" s="38">
        <v>44694.27</v>
      </c>
      <c r="G53" s="38">
        <v>1134.04</v>
      </c>
      <c r="H53" s="38">
        <v>15252.31</v>
      </c>
      <c r="I53" s="38">
        <v>228472.03</v>
      </c>
      <c r="J53" s="38">
        <v>386032.81</v>
      </c>
      <c r="K53" s="39">
        <f t="shared" si="0"/>
        <v>7573891.469999999</v>
      </c>
      <c r="L53" s="38">
        <v>31749189.88</v>
      </c>
      <c r="M53" s="38">
        <v>2474034.53</v>
      </c>
      <c r="N53" s="38">
        <v>869348.15</v>
      </c>
      <c r="O53" s="40">
        <f t="shared" si="1"/>
        <v>35092572.56</v>
      </c>
      <c r="P53" s="41">
        <f t="shared" si="2"/>
        <v>42666464.03</v>
      </c>
      <c r="Q53" s="38">
        <v>1653381</v>
      </c>
      <c r="R53" s="38">
        <v>1523625.54</v>
      </c>
      <c r="S53" s="38">
        <v>20709.66</v>
      </c>
      <c r="T53" s="38">
        <v>448.5</v>
      </c>
      <c r="U53" s="38">
        <v>7674.12</v>
      </c>
      <c r="V53" s="38">
        <v>129691.38</v>
      </c>
      <c r="W53" s="38">
        <v>187594.56</v>
      </c>
      <c r="X53" s="39">
        <f t="shared" si="3"/>
        <v>3523124.7600000002</v>
      </c>
      <c r="Y53" s="38">
        <v>15849800.58</v>
      </c>
      <c r="Z53" s="38">
        <v>1235085.18</v>
      </c>
      <c r="AA53" s="38">
        <v>433982.4</v>
      </c>
      <c r="AB53" s="40">
        <f t="shared" si="4"/>
        <v>17518868.16</v>
      </c>
      <c r="AC53" s="41">
        <f t="shared" si="5"/>
        <v>21041992.92</v>
      </c>
      <c r="AD53" s="38">
        <v>284296.85</v>
      </c>
      <c r="AE53" s="38">
        <v>335919.73</v>
      </c>
      <c r="AF53" s="38">
        <v>3997.44</v>
      </c>
      <c r="AG53" s="38">
        <v>114.26</v>
      </c>
      <c r="AH53" s="38">
        <v>1263.03</v>
      </c>
      <c r="AI53" s="38">
        <v>16463.44</v>
      </c>
      <c r="AJ53" s="38">
        <v>33073.04</v>
      </c>
      <c r="AK53" s="39">
        <f t="shared" si="6"/>
        <v>675127.7899999999</v>
      </c>
      <c r="AL53" s="38">
        <v>2649898.22</v>
      </c>
      <c r="AM53" s="38">
        <v>206491.56</v>
      </c>
      <c r="AN53" s="38">
        <v>72560.96</v>
      </c>
      <c r="AO53" s="40">
        <f t="shared" si="7"/>
        <v>2928950.74</v>
      </c>
      <c r="AP53" s="41">
        <f t="shared" si="8"/>
        <v>3604078.5300000003</v>
      </c>
    </row>
    <row r="54" spans="1:42" ht="12.75" customHeight="1">
      <c r="A54" s="35" t="s">
        <v>87</v>
      </c>
      <c r="B54" s="36" t="s">
        <v>91</v>
      </c>
      <c r="C54" s="37" t="s">
        <v>251</v>
      </c>
      <c r="D54" s="38">
        <v>1488388.77</v>
      </c>
      <c r="E54" s="38">
        <v>1787674.35</v>
      </c>
      <c r="F54" s="38">
        <v>22575.74</v>
      </c>
      <c r="G54" s="38">
        <v>572.82</v>
      </c>
      <c r="H54" s="38">
        <v>7704.17</v>
      </c>
      <c r="I54" s="38">
        <v>172612.65</v>
      </c>
      <c r="J54" s="38">
        <v>194990.93</v>
      </c>
      <c r="K54" s="39">
        <f t="shared" si="0"/>
        <v>3674519.43</v>
      </c>
      <c r="L54" s="38">
        <v>15889043.71</v>
      </c>
      <c r="M54" s="38">
        <v>1311956.77</v>
      </c>
      <c r="N54" s="38">
        <v>66126.54</v>
      </c>
      <c r="O54" s="40">
        <f t="shared" si="1"/>
        <v>17267127.02</v>
      </c>
      <c r="P54" s="41">
        <f t="shared" si="2"/>
        <v>20941646.45</v>
      </c>
      <c r="Q54" s="38">
        <v>727932.3</v>
      </c>
      <c r="R54" s="38">
        <v>794720.76</v>
      </c>
      <c r="S54" s="38">
        <v>10802.1</v>
      </c>
      <c r="T54" s="38">
        <v>233.22</v>
      </c>
      <c r="U54" s="38">
        <v>3990.9</v>
      </c>
      <c r="V54" s="38">
        <v>103484.64</v>
      </c>
      <c r="W54" s="38">
        <v>97558.5</v>
      </c>
      <c r="X54" s="39">
        <f t="shared" si="3"/>
        <v>1738722.42</v>
      </c>
      <c r="Y54" s="38">
        <v>7932113.4</v>
      </c>
      <c r="Z54" s="38">
        <v>654953.82</v>
      </c>
      <c r="AA54" s="38">
        <v>33010.68</v>
      </c>
      <c r="AB54" s="40">
        <f t="shared" si="4"/>
        <v>8620077.9</v>
      </c>
      <c r="AC54" s="41">
        <f t="shared" si="5"/>
        <v>10358800.32</v>
      </c>
      <c r="AD54" s="38">
        <v>126742.75</v>
      </c>
      <c r="AE54" s="38">
        <v>165492.27</v>
      </c>
      <c r="AF54" s="38">
        <v>1962.27</v>
      </c>
      <c r="AG54" s="38">
        <v>56.6</v>
      </c>
      <c r="AH54" s="38">
        <v>618.88</v>
      </c>
      <c r="AI54" s="38">
        <v>11521.34</v>
      </c>
      <c r="AJ54" s="38">
        <v>16238.74</v>
      </c>
      <c r="AK54" s="39">
        <f t="shared" si="6"/>
        <v>322632.85000000003</v>
      </c>
      <c r="AL54" s="38">
        <v>1326155.05</v>
      </c>
      <c r="AM54" s="38">
        <v>109500.49</v>
      </c>
      <c r="AN54" s="38">
        <v>5519.31</v>
      </c>
      <c r="AO54" s="40">
        <f t="shared" si="7"/>
        <v>1441174.85</v>
      </c>
      <c r="AP54" s="41">
        <f t="shared" si="8"/>
        <v>1763807.7000000002</v>
      </c>
    </row>
    <row r="55" spans="1:42" ht="12.75" customHeight="1">
      <c r="A55" s="35" t="s">
        <v>87</v>
      </c>
      <c r="B55" s="36" t="s">
        <v>92</v>
      </c>
      <c r="C55" s="37" t="s">
        <v>252</v>
      </c>
      <c r="D55" s="38">
        <v>2399854.57</v>
      </c>
      <c r="E55" s="38">
        <v>4106260.35</v>
      </c>
      <c r="F55" s="38">
        <v>51856.13</v>
      </c>
      <c r="G55" s="38">
        <v>1315.75</v>
      </c>
      <c r="H55" s="38">
        <v>17696.36</v>
      </c>
      <c r="I55" s="38">
        <v>269538.98</v>
      </c>
      <c r="J55" s="38">
        <v>447891.14</v>
      </c>
      <c r="K55" s="39">
        <f t="shared" si="0"/>
        <v>7294413.28</v>
      </c>
      <c r="L55" s="38">
        <v>42068113.25</v>
      </c>
      <c r="M55" s="38">
        <v>3079487.28</v>
      </c>
      <c r="N55" s="38">
        <v>154008.38</v>
      </c>
      <c r="O55" s="40">
        <f t="shared" si="1"/>
        <v>45301608.91</v>
      </c>
      <c r="P55" s="41">
        <f t="shared" si="2"/>
        <v>52596022.19</v>
      </c>
      <c r="Q55" s="38">
        <v>1168529.52</v>
      </c>
      <c r="R55" s="38">
        <v>1751968.98</v>
      </c>
      <c r="S55" s="38">
        <v>23813.34</v>
      </c>
      <c r="T55" s="38">
        <v>523.74</v>
      </c>
      <c r="U55" s="38">
        <v>8961.78</v>
      </c>
      <c r="V55" s="38">
        <v>163407.18</v>
      </c>
      <c r="W55" s="38">
        <v>219071.34</v>
      </c>
      <c r="X55" s="39">
        <f t="shared" si="3"/>
        <v>3336275.88</v>
      </c>
      <c r="Y55" s="38">
        <v>21001203.720000003</v>
      </c>
      <c r="Z55" s="38">
        <v>1537338.7200000002</v>
      </c>
      <c r="AA55" s="38">
        <v>76881.66</v>
      </c>
      <c r="AB55" s="40">
        <f t="shared" si="4"/>
        <v>22615424.1</v>
      </c>
      <c r="AC55" s="41">
        <f t="shared" si="5"/>
        <v>25951699.98</v>
      </c>
      <c r="AD55" s="38">
        <v>205220.84</v>
      </c>
      <c r="AE55" s="38">
        <v>392381.9</v>
      </c>
      <c r="AF55" s="38">
        <v>4673.8</v>
      </c>
      <c r="AG55" s="38">
        <v>132</v>
      </c>
      <c r="AH55" s="38">
        <v>1455.76</v>
      </c>
      <c r="AI55" s="38">
        <v>17688.63</v>
      </c>
      <c r="AJ55" s="38">
        <v>38136.63</v>
      </c>
      <c r="AK55" s="39">
        <f t="shared" si="6"/>
        <v>659689.56</v>
      </c>
      <c r="AL55" s="38">
        <v>3511151.59</v>
      </c>
      <c r="AM55" s="38">
        <v>257024.76</v>
      </c>
      <c r="AN55" s="38">
        <v>12854.45</v>
      </c>
      <c r="AO55" s="40">
        <f t="shared" si="7"/>
        <v>3781030.8</v>
      </c>
      <c r="AP55" s="41">
        <f t="shared" si="8"/>
        <v>4440720.359999999</v>
      </c>
    </row>
    <row r="56" spans="1:42" ht="12.75" customHeight="1">
      <c r="A56" s="35" t="s">
        <v>87</v>
      </c>
      <c r="B56" s="36" t="s">
        <v>50</v>
      </c>
      <c r="C56" s="37" t="s">
        <v>253</v>
      </c>
      <c r="D56" s="38">
        <v>3378040.3</v>
      </c>
      <c r="E56" s="38">
        <v>3735922.74</v>
      </c>
      <c r="F56" s="38">
        <v>47179.31</v>
      </c>
      <c r="G56" s="38">
        <v>1197.09</v>
      </c>
      <c r="H56" s="38">
        <v>16100.35</v>
      </c>
      <c r="I56" s="38">
        <v>251024.46</v>
      </c>
      <c r="J56" s="38">
        <v>407496.5</v>
      </c>
      <c r="K56" s="39">
        <f t="shared" si="0"/>
        <v>7836960.749999999</v>
      </c>
      <c r="L56" s="38">
        <v>33414735.81</v>
      </c>
      <c r="M56" s="38">
        <v>4303034.57</v>
      </c>
      <c r="N56" s="38">
        <v>996699.29</v>
      </c>
      <c r="O56" s="40">
        <f t="shared" si="1"/>
        <v>38714469.67</v>
      </c>
      <c r="P56" s="41">
        <f t="shared" si="2"/>
        <v>46551430.42</v>
      </c>
      <c r="Q56" s="38">
        <v>1628448.24</v>
      </c>
      <c r="R56" s="38">
        <v>1547964.42</v>
      </c>
      <c r="S56" s="38">
        <v>21040.44</v>
      </c>
      <c r="T56" s="38">
        <v>469.38</v>
      </c>
      <c r="U56" s="38">
        <v>8031.6</v>
      </c>
      <c r="V56" s="38">
        <v>149525.94</v>
      </c>
      <c r="W56" s="38">
        <v>196332.54</v>
      </c>
      <c r="X56" s="39">
        <f t="shared" si="3"/>
        <v>3551812.56</v>
      </c>
      <c r="Y56" s="38">
        <v>16681272.840000002</v>
      </c>
      <c r="Z56" s="38">
        <v>2148156.8400000003</v>
      </c>
      <c r="AA56" s="38">
        <v>497556.66</v>
      </c>
      <c r="AB56" s="40">
        <f t="shared" si="4"/>
        <v>19326986.340000004</v>
      </c>
      <c r="AC56" s="41">
        <f t="shared" si="5"/>
        <v>22878798.900000002</v>
      </c>
      <c r="AD56" s="38">
        <v>291598.68</v>
      </c>
      <c r="AE56" s="38">
        <v>364659.72</v>
      </c>
      <c r="AF56" s="38">
        <v>4356.48</v>
      </c>
      <c r="AG56" s="38">
        <v>121.29</v>
      </c>
      <c r="AH56" s="38">
        <v>1344.79</v>
      </c>
      <c r="AI56" s="38">
        <v>16916.42</v>
      </c>
      <c r="AJ56" s="38">
        <v>35193.99</v>
      </c>
      <c r="AK56" s="39">
        <f t="shared" si="6"/>
        <v>714191.37</v>
      </c>
      <c r="AL56" s="38">
        <v>2788910.5</v>
      </c>
      <c r="AM56" s="38">
        <v>359146.29</v>
      </c>
      <c r="AN56" s="38">
        <v>83190.44</v>
      </c>
      <c r="AO56" s="40">
        <f t="shared" si="7"/>
        <v>3231247.23</v>
      </c>
      <c r="AP56" s="41">
        <f t="shared" si="8"/>
        <v>3945438.6</v>
      </c>
    </row>
    <row r="57" spans="1:42" ht="12.75" customHeight="1">
      <c r="A57" s="35" t="s">
        <v>87</v>
      </c>
      <c r="B57" s="36" t="s">
        <v>93</v>
      </c>
      <c r="C57" s="37" t="s">
        <v>254</v>
      </c>
      <c r="D57" s="38">
        <v>3088156.97</v>
      </c>
      <c r="E57" s="38">
        <v>3958269.07</v>
      </c>
      <c r="F57" s="38">
        <v>49987.22</v>
      </c>
      <c r="G57" s="38">
        <v>1268.33</v>
      </c>
      <c r="H57" s="38">
        <v>17058.57</v>
      </c>
      <c r="I57" s="38">
        <v>275783.01</v>
      </c>
      <c r="J57" s="38">
        <v>431748.97</v>
      </c>
      <c r="K57" s="39">
        <f t="shared" si="0"/>
        <v>7822272.14</v>
      </c>
      <c r="L57" s="38">
        <v>40040146.9</v>
      </c>
      <c r="M57" s="38">
        <v>1638597.15</v>
      </c>
      <c r="N57" s="38">
        <v>85969.71</v>
      </c>
      <c r="O57" s="40">
        <f t="shared" si="1"/>
        <v>41764713.76</v>
      </c>
      <c r="P57" s="41">
        <f t="shared" si="2"/>
        <v>49586985.9</v>
      </c>
      <c r="Q57" s="38">
        <v>1509831.12</v>
      </c>
      <c r="R57" s="38">
        <v>1669962.84</v>
      </c>
      <c r="S57" s="38">
        <v>22698.72</v>
      </c>
      <c r="T57" s="38">
        <v>501.54</v>
      </c>
      <c r="U57" s="38">
        <v>8581.92</v>
      </c>
      <c r="V57" s="38">
        <v>163720.38</v>
      </c>
      <c r="W57" s="38">
        <v>209785.68</v>
      </c>
      <c r="X57" s="39">
        <f t="shared" si="3"/>
        <v>3585082.2</v>
      </c>
      <c r="Y57" s="38">
        <v>19988804.279999997</v>
      </c>
      <c r="Z57" s="38">
        <v>818018.94</v>
      </c>
      <c r="AA57" s="38">
        <v>42916.439999999995</v>
      </c>
      <c r="AB57" s="40">
        <f t="shared" si="4"/>
        <v>20849739.659999996</v>
      </c>
      <c r="AC57" s="41">
        <f t="shared" si="5"/>
        <v>24434821.859999996</v>
      </c>
      <c r="AD57" s="38">
        <v>263054.31</v>
      </c>
      <c r="AE57" s="38">
        <v>381384.37</v>
      </c>
      <c r="AF57" s="38">
        <v>4548.08</v>
      </c>
      <c r="AG57" s="38">
        <v>127.8</v>
      </c>
      <c r="AH57" s="38">
        <v>1412.78</v>
      </c>
      <c r="AI57" s="38">
        <v>18677.11</v>
      </c>
      <c r="AJ57" s="38">
        <v>36993.88</v>
      </c>
      <c r="AK57" s="39">
        <f t="shared" si="6"/>
        <v>706198.33</v>
      </c>
      <c r="AL57" s="38">
        <v>3341890.44</v>
      </c>
      <c r="AM57" s="38">
        <v>136763.04</v>
      </c>
      <c r="AN57" s="38">
        <v>7175.55</v>
      </c>
      <c r="AO57" s="40">
        <f t="shared" si="7"/>
        <v>3485829.03</v>
      </c>
      <c r="AP57" s="41">
        <f t="shared" si="8"/>
        <v>4192027.36</v>
      </c>
    </row>
    <row r="58" spans="1:42" ht="12.75" customHeight="1">
      <c r="A58" s="35" t="s">
        <v>87</v>
      </c>
      <c r="B58" s="36" t="s">
        <v>54</v>
      </c>
      <c r="C58" s="37" t="s">
        <v>255</v>
      </c>
      <c r="D58" s="38">
        <v>119325601.33</v>
      </c>
      <c r="E58" s="38">
        <v>66943753.57</v>
      </c>
      <c r="F58" s="38">
        <v>845402.87</v>
      </c>
      <c r="G58" s="38">
        <v>21450.55</v>
      </c>
      <c r="H58" s="38">
        <v>288501.11</v>
      </c>
      <c r="I58" s="38">
        <v>5948411.8</v>
      </c>
      <c r="J58" s="38">
        <v>7301902.92</v>
      </c>
      <c r="K58" s="39">
        <f t="shared" si="0"/>
        <v>200675024.15000004</v>
      </c>
      <c r="L58" s="38">
        <v>1256136997.29</v>
      </c>
      <c r="M58" s="38">
        <v>94521929.95</v>
      </c>
      <c r="N58" s="38">
        <v>4681235.64</v>
      </c>
      <c r="O58" s="40">
        <f t="shared" si="1"/>
        <v>1355340162.8799999</v>
      </c>
      <c r="P58" s="41">
        <f t="shared" si="2"/>
        <v>1556015187.03</v>
      </c>
      <c r="Q58" s="38">
        <v>56722984.5</v>
      </c>
      <c r="R58" s="38">
        <v>28312469.7</v>
      </c>
      <c r="S58" s="38">
        <v>384832.86</v>
      </c>
      <c r="T58" s="38">
        <v>8431.08</v>
      </c>
      <c r="U58" s="38">
        <v>144265.98</v>
      </c>
      <c r="V58" s="38">
        <v>3514644.66</v>
      </c>
      <c r="W58" s="38">
        <v>3526591.86</v>
      </c>
      <c r="X58" s="39">
        <f t="shared" si="3"/>
        <v>92614220.64</v>
      </c>
      <c r="Y58" s="38">
        <v>627087524.82</v>
      </c>
      <c r="Z58" s="38">
        <v>47187148.559999995</v>
      </c>
      <c r="AA58" s="38">
        <v>2336893.38</v>
      </c>
      <c r="AB58" s="40">
        <f t="shared" si="4"/>
        <v>676611566.76</v>
      </c>
      <c r="AC58" s="41">
        <f t="shared" si="5"/>
        <v>769225787.4</v>
      </c>
      <c r="AD58" s="38">
        <v>10433769.47</v>
      </c>
      <c r="AE58" s="38">
        <v>6438547.31</v>
      </c>
      <c r="AF58" s="38">
        <v>76761.67</v>
      </c>
      <c r="AG58" s="38">
        <v>2169.91</v>
      </c>
      <c r="AH58" s="38">
        <v>24039.19</v>
      </c>
      <c r="AI58" s="38">
        <v>405627.86</v>
      </c>
      <c r="AJ58" s="38">
        <v>629218.51</v>
      </c>
      <c r="AK58" s="39">
        <f t="shared" si="6"/>
        <v>18010133.920000006</v>
      </c>
      <c r="AL58" s="38">
        <v>104841578.35</v>
      </c>
      <c r="AM58" s="38">
        <v>7889130.23</v>
      </c>
      <c r="AN58" s="38">
        <v>390723.71</v>
      </c>
      <c r="AO58" s="40">
        <f t="shared" si="7"/>
        <v>113121432.28999999</v>
      </c>
      <c r="AP58" s="41">
        <f t="shared" si="8"/>
        <v>131131566.21</v>
      </c>
    </row>
    <row r="59" spans="1:42" ht="12.75" customHeight="1">
      <c r="A59" s="35" t="s">
        <v>87</v>
      </c>
      <c r="B59" s="36" t="s">
        <v>94</v>
      </c>
      <c r="C59" s="37" t="s">
        <v>256</v>
      </c>
      <c r="D59" s="38">
        <v>3076390.75</v>
      </c>
      <c r="E59" s="38">
        <v>4348252.91</v>
      </c>
      <c r="F59" s="38">
        <v>54912.15</v>
      </c>
      <c r="G59" s="38">
        <v>1393.3</v>
      </c>
      <c r="H59" s="38">
        <v>18739.25</v>
      </c>
      <c r="I59" s="38">
        <v>329494.76</v>
      </c>
      <c r="J59" s="38">
        <v>474286.53</v>
      </c>
      <c r="K59" s="39">
        <f t="shared" si="0"/>
        <v>8303469.65</v>
      </c>
      <c r="L59" s="38">
        <v>43391442.99</v>
      </c>
      <c r="M59" s="38">
        <v>2476560.47</v>
      </c>
      <c r="N59" s="38">
        <v>149360.98</v>
      </c>
      <c r="O59" s="40">
        <f t="shared" si="1"/>
        <v>46017364.440000005</v>
      </c>
      <c r="P59" s="41">
        <f t="shared" si="2"/>
        <v>54320834.09</v>
      </c>
      <c r="Q59" s="38">
        <v>1505215.2</v>
      </c>
      <c r="R59" s="38">
        <v>1840057.62</v>
      </c>
      <c r="S59" s="38">
        <v>25010.7</v>
      </c>
      <c r="T59" s="38">
        <v>553.5</v>
      </c>
      <c r="U59" s="38">
        <v>9470.64</v>
      </c>
      <c r="V59" s="38">
        <v>194635.86</v>
      </c>
      <c r="W59" s="38">
        <v>231510.96</v>
      </c>
      <c r="X59" s="39">
        <f t="shared" si="3"/>
        <v>3806454.4800000004</v>
      </c>
      <c r="Y59" s="38">
        <v>21661835.16</v>
      </c>
      <c r="Z59" s="38">
        <v>1236346.2</v>
      </c>
      <c r="AA59" s="38">
        <v>74561.64</v>
      </c>
      <c r="AB59" s="40">
        <f t="shared" si="4"/>
        <v>22972743</v>
      </c>
      <c r="AC59" s="41">
        <f t="shared" si="5"/>
        <v>26779197.48</v>
      </c>
      <c r="AD59" s="38">
        <v>261862.59</v>
      </c>
      <c r="AE59" s="38">
        <v>418032.55</v>
      </c>
      <c r="AF59" s="38">
        <v>4983.58</v>
      </c>
      <c r="AG59" s="38">
        <v>139.97</v>
      </c>
      <c r="AH59" s="38">
        <v>1544.77</v>
      </c>
      <c r="AI59" s="38">
        <v>22476.48</v>
      </c>
      <c r="AJ59" s="38">
        <v>40462.6</v>
      </c>
      <c r="AK59" s="39">
        <f t="shared" si="6"/>
        <v>749502.5399999999</v>
      </c>
      <c r="AL59" s="38">
        <v>3621601.31</v>
      </c>
      <c r="AM59" s="38">
        <v>206702.38</v>
      </c>
      <c r="AN59" s="38">
        <v>12466.56</v>
      </c>
      <c r="AO59" s="40">
        <f t="shared" si="7"/>
        <v>3840770.25</v>
      </c>
      <c r="AP59" s="41">
        <f t="shared" si="8"/>
        <v>4590272.79</v>
      </c>
    </row>
    <row r="60" spans="1:42" ht="12.75" customHeight="1">
      <c r="A60" s="35" t="s">
        <v>87</v>
      </c>
      <c r="B60" s="36" t="s">
        <v>95</v>
      </c>
      <c r="C60" s="37" t="s">
        <v>257</v>
      </c>
      <c r="D60" s="38">
        <v>1505491.12</v>
      </c>
      <c r="E60" s="38">
        <v>2636287.28</v>
      </c>
      <c r="F60" s="38">
        <v>33292.5</v>
      </c>
      <c r="G60" s="38">
        <v>844.74</v>
      </c>
      <c r="H60" s="38">
        <v>11361.36</v>
      </c>
      <c r="I60" s="38">
        <v>156942.93</v>
      </c>
      <c r="J60" s="38">
        <v>287553.55</v>
      </c>
      <c r="K60" s="39">
        <f t="shared" si="0"/>
        <v>4631773.4799999995</v>
      </c>
      <c r="L60" s="38">
        <v>16327462.78</v>
      </c>
      <c r="M60" s="38">
        <v>1862835.18</v>
      </c>
      <c r="N60" s="38">
        <v>91764.27</v>
      </c>
      <c r="O60" s="40">
        <f t="shared" si="1"/>
        <v>18282062.23</v>
      </c>
      <c r="P60" s="41">
        <f t="shared" si="2"/>
        <v>22913835.71</v>
      </c>
      <c r="Q60" s="38">
        <v>632761.92</v>
      </c>
      <c r="R60" s="38">
        <v>1120992.18</v>
      </c>
      <c r="S60" s="38">
        <v>15236.94</v>
      </c>
      <c r="T60" s="38">
        <v>335.58</v>
      </c>
      <c r="U60" s="38">
        <v>5742</v>
      </c>
      <c r="V60" s="38">
        <v>92208.06</v>
      </c>
      <c r="W60" s="38">
        <v>140363.7</v>
      </c>
      <c r="X60" s="39">
        <f t="shared" si="3"/>
        <v>2007640.3800000001</v>
      </c>
      <c r="Y60" s="38">
        <v>8150980.56</v>
      </c>
      <c r="Z60" s="38">
        <v>929962.8</v>
      </c>
      <c r="AA60" s="38">
        <v>45809.1</v>
      </c>
      <c r="AB60" s="40">
        <f t="shared" si="4"/>
        <v>9126752.459999999</v>
      </c>
      <c r="AC60" s="41">
        <f t="shared" si="5"/>
        <v>11134392.84</v>
      </c>
      <c r="AD60" s="38">
        <v>145454.87</v>
      </c>
      <c r="AE60" s="38">
        <v>252549.18</v>
      </c>
      <c r="AF60" s="38">
        <v>3009.26</v>
      </c>
      <c r="AG60" s="38">
        <v>84.86</v>
      </c>
      <c r="AH60" s="38">
        <v>936.56</v>
      </c>
      <c r="AI60" s="38">
        <v>10789.15</v>
      </c>
      <c r="AJ60" s="38">
        <v>24531.64</v>
      </c>
      <c r="AK60" s="39">
        <f t="shared" si="6"/>
        <v>437355.52</v>
      </c>
      <c r="AL60" s="38">
        <v>1362747.04</v>
      </c>
      <c r="AM60" s="38">
        <v>155478.73</v>
      </c>
      <c r="AN60" s="38">
        <v>7659.2</v>
      </c>
      <c r="AO60" s="40">
        <f t="shared" si="7"/>
        <v>1525884.97</v>
      </c>
      <c r="AP60" s="41">
        <f t="shared" si="8"/>
        <v>1963240.49</v>
      </c>
    </row>
    <row r="61" spans="1:42" ht="12.75" customHeight="1">
      <c r="A61" s="35" t="s">
        <v>87</v>
      </c>
      <c r="B61" s="36" t="s">
        <v>96</v>
      </c>
      <c r="C61" s="37" t="s">
        <v>258</v>
      </c>
      <c r="D61" s="38">
        <v>7320535.29</v>
      </c>
      <c r="E61" s="38">
        <v>1797317.69</v>
      </c>
      <c r="F61" s="38">
        <v>22697.53</v>
      </c>
      <c r="G61" s="38">
        <v>575.91</v>
      </c>
      <c r="H61" s="38">
        <v>7745.73</v>
      </c>
      <c r="I61" s="38">
        <v>105039.58</v>
      </c>
      <c r="J61" s="38">
        <v>196042.78</v>
      </c>
      <c r="K61" s="39">
        <f t="shared" si="0"/>
        <v>9449954.51</v>
      </c>
      <c r="L61" s="38">
        <v>6438316.5</v>
      </c>
      <c r="M61" s="38">
        <v>0</v>
      </c>
      <c r="N61" s="38">
        <v>4216.2</v>
      </c>
      <c r="O61" s="40">
        <f t="shared" si="1"/>
        <v>6442532.7</v>
      </c>
      <c r="P61" s="41">
        <f t="shared" si="2"/>
        <v>15892487.21</v>
      </c>
      <c r="Q61" s="38">
        <v>3337014.6</v>
      </c>
      <c r="R61" s="38">
        <v>754585.32</v>
      </c>
      <c r="S61" s="38">
        <v>10256.58</v>
      </c>
      <c r="T61" s="38">
        <v>226.92</v>
      </c>
      <c r="U61" s="38">
        <v>3882.54</v>
      </c>
      <c r="V61" s="38">
        <v>63375.48</v>
      </c>
      <c r="W61" s="38">
        <v>94908.48</v>
      </c>
      <c r="X61" s="39">
        <f t="shared" si="3"/>
        <v>4264249.92</v>
      </c>
      <c r="Y61" s="38">
        <v>3214130.28</v>
      </c>
      <c r="Z61" s="38">
        <v>0</v>
      </c>
      <c r="AA61" s="38">
        <v>2104.7400000000002</v>
      </c>
      <c r="AB61" s="40">
        <f t="shared" si="4"/>
        <v>3216235.02</v>
      </c>
      <c r="AC61" s="41">
        <f t="shared" si="5"/>
        <v>7480484.9399999995</v>
      </c>
      <c r="AD61" s="38">
        <v>663920.12</v>
      </c>
      <c r="AE61" s="38">
        <v>173788.73</v>
      </c>
      <c r="AF61" s="38">
        <v>2073.49</v>
      </c>
      <c r="AG61" s="38">
        <v>58.17</v>
      </c>
      <c r="AH61" s="38">
        <v>643.87</v>
      </c>
      <c r="AI61" s="38">
        <v>6944.02</v>
      </c>
      <c r="AJ61" s="38">
        <v>16855.72</v>
      </c>
      <c r="AK61" s="39">
        <f t="shared" si="6"/>
        <v>864284.12</v>
      </c>
      <c r="AL61" s="38">
        <v>537364.37</v>
      </c>
      <c r="AM61" s="38">
        <v>0</v>
      </c>
      <c r="AN61" s="38">
        <v>351.91</v>
      </c>
      <c r="AO61" s="40">
        <f t="shared" si="7"/>
        <v>537716.28</v>
      </c>
      <c r="AP61" s="41">
        <f t="shared" si="8"/>
        <v>1402000.4</v>
      </c>
    </row>
    <row r="62" spans="1:42" ht="12.75" customHeight="1">
      <c r="A62" s="35" t="s">
        <v>87</v>
      </c>
      <c r="B62" s="36" t="s">
        <v>97</v>
      </c>
      <c r="C62" s="37" t="s">
        <v>259</v>
      </c>
      <c r="D62" s="38">
        <v>1979631.33</v>
      </c>
      <c r="E62" s="38">
        <v>1749227.88</v>
      </c>
      <c r="F62" s="38">
        <v>22090.22</v>
      </c>
      <c r="G62" s="38">
        <v>560.5</v>
      </c>
      <c r="H62" s="38">
        <v>7538.48</v>
      </c>
      <c r="I62" s="38">
        <v>118961.73</v>
      </c>
      <c r="J62" s="38">
        <v>190797.37</v>
      </c>
      <c r="K62" s="39">
        <f t="shared" si="0"/>
        <v>4068807.5100000002</v>
      </c>
      <c r="L62" s="38">
        <v>12494050.11</v>
      </c>
      <c r="M62" s="38">
        <v>0</v>
      </c>
      <c r="N62" s="38">
        <v>523495.95</v>
      </c>
      <c r="O62" s="40">
        <f t="shared" si="1"/>
        <v>13017546.059999999</v>
      </c>
      <c r="P62" s="41">
        <f t="shared" si="2"/>
        <v>17086353.57</v>
      </c>
      <c r="Q62" s="38">
        <v>959768.88</v>
      </c>
      <c r="R62" s="38">
        <v>719906.28</v>
      </c>
      <c r="S62" s="38">
        <v>9785.22</v>
      </c>
      <c r="T62" s="38">
        <v>218.64</v>
      </c>
      <c r="U62" s="38">
        <v>3740.88</v>
      </c>
      <c r="V62" s="38">
        <v>70063.74</v>
      </c>
      <c r="W62" s="38">
        <v>91445.82</v>
      </c>
      <c r="X62" s="39">
        <f t="shared" si="3"/>
        <v>1854929.46</v>
      </c>
      <c r="Y62" s="38">
        <v>6237267.9</v>
      </c>
      <c r="Z62" s="38">
        <v>0</v>
      </c>
      <c r="AA62" s="38">
        <v>261331.5</v>
      </c>
      <c r="AB62" s="40">
        <f t="shared" si="4"/>
        <v>6498599.4</v>
      </c>
      <c r="AC62" s="41">
        <f t="shared" si="5"/>
        <v>8353528.86</v>
      </c>
      <c r="AD62" s="38">
        <v>169977.08</v>
      </c>
      <c r="AE62" s="38">
        <v>171553.6</v>
      </c>
      <c r="AF62" s="38">
        <v>2050.83</v>
      </c>
      <c r="AG62" s="38">
        <v>56.98</v>
      </c>
      <c r="AH62" s="38">
        <v>632.93</v>
      </c>
      <c r="AI62" s="38">
        <v>8149.67</v>
      </c>
      <c r="AJ62" s="38">
        <v>16558.59</v>
      </c>
      <c r="AK62" s="39">
        <f t="shared" si="6"/>
        <v>368979.68</v>
      </c>
      <c r="AL62" s="38">
        <v>1042797.04</v>
      </c>
      <c r="AM62" s="38">
        <v>0</v>
      </c>
      <c r="AN62" s="38">
        <v>43694.08</v>
      </c>
      <c r="AO62" s="40">
        <f t="shared" si="7"/>
        <v>1086491.12</v>
      </c>
      <c r="AP62" s="41">
        <f t="shared" si="8"/>
        <v>1455470.8</v>
      </c>
    </row>
    <row r="63" spans="1:42" ht="12.75" customHeight="1">
      <c r="A63" s="35" t="s">
        <v>87</v>
      </c>
      <c r="B63" s="36" t="s">
        <v>98</v>
      </c>
      <c r="C63" s="37" t="s">
        <v>260</v>
      </c>
      <c r="D63" s="38">
        <v>5081617.73</v>
      </c>
      <c r="E63" s="38">
        <v>1997839.72</v>
      </c>
      <c r="F63" s="38">
        <v>25229.83</v>
      </c>
      <c r="G63" s="38">
        <v>640.16</v>
      </c>
      <c r="H63" s="38">
        <v>8609.9</v>
      </c>
      <c r="I63" s="38">
        <v>121835.37</v>
      </c>
      <c r="J63" s="38">
        <v>217914.75</v>
      </c>
      <c r="K63" s="39">
        <f t="shared" si="0"/>
        <v>7453687.460000001</v>
      </c>
      <c r="L63" s="38">
        <v>8098128.93</v>
      </c>
      <c r="M63" s="38">
        <v>1199314.26</v>
      </c>
      <c r="N63" s="38">
        <v>60734.73</v>
      </c>
      <c r="O63" s="40">
        <f t="shared" si="1"/>
        <v>9358177.92</v>
      </c>
      <c r="P63" s="41">
        <f t="shared" si="2"/>
        <v>16811865.380000003</v>
      </c>
      <c r="Q63" s="38">
        <v>2460238.26</v>
      </c>
      <c r="R63" s="38">
        <v>829936.56</v>
      </c>
      <c r="S63" s="38">
        <v>11280.78</v>
      </c>
      <c r="T63" s="38">
        <v>250.92</v>
      </c>
      <c r="U63" s="38">
        <v>4294.02</v>
      </c>
      <c r="V63" s="38">
        <v>71418.18</v>
      </c>
      <c r="W63" s="38">
        <v>104967.48</v>
      </c>
      <c r="X63" s="39">
        <f t="shared" si="3"/>
        <v>3482386.1999999997</v>
      </c>
      <c r="Y63" s="38">
        <v>4042740.3</v>
      </c>
      <c r="Z63" s="38">
        <v>598720.5599999999</v>
      </c>
      <c r="AA63" s="38">
        <v>30319.019999999997</v>
      </c>
      <c r="AB63" s="40">
        <f t="shared" si="4"/>
        <v>4671779.88</v>
      </c>
      <c r="AC63" s="41">
        <f t="shared" si="5"/>
        <v>8154166.08</v>
      </c>
      <c r="AD63" s="38">
        <v>436896.58</v>
      </c>
      <c r="AE63" s="38">
        <v>194650.53</v>
      </c>
      <c r="AF63" s="38">
        <v>2324.84</v>
      </c>
      <c r="AG63" s="38">
        <v>64.87</v>
      </c>
      <c r="AH63" s="38">
        <v>719.31</v>
      </c>
      <c r="AI63" s="38">
        <v>8402.87</v>
      </c>
      <c r="AJ63" s="38">
        <v>18824.55</v>
      </c>
      <c r="AK63" s="39">
        <f t="shared" si="6"/>
        <v>661883.55</v>
      </c>
      <c r="AL63" s="38">
        <v>675898.11</v>
      </c>
      <c r="AM63" s="38">
        <v>100098.95</v>
      </c>
      <c r="AN63" s="38">
        <v>5069.29</v>
      </c>
      <c r="AO63" s="40">
        <f t="shared" si="7"/>
        <v>781066.35</v>
      </c>
      <c r="AP63" s="41">
        <f t="shared" si="8"/>
        <v>1442949.9</v>
      </c>
    </row>
    <row r="64" spans="1:42" ht="12.75" customHeight="1">
      <c r="A64" s="35" t="s">
        <v>87</v>
      </c>
      <c r="B64" s="36" t="s">
        <v>99</v>
      </c>
      <c r="C64" s="37" t="s">
        <v>261</v>
      </c>
      <c r="D64" s="38">
        <v>2596157.53</v>
      </c>
      <c r="E64" s="38">
        <v>1823054.35</v>
      </c>
      <c r="F64" s="38">
        <v>23022.54</v>
      </c>
      <c r="G64" s="38">
        <v>584.15</v>
      </c>
      <c r="H64" s="38">
        <v>7856.64</v>
      </c>
      <c r="I64" s="38">
        <v>119170.72</v>
      </c>
      <c r="J64" s="38">
        <v>198850.01</v>
      </c>
      <c r="K64" s="39">
        <f t="shared" si="0"/>
        <v>4768695.9399999995</v>
      </c>
      <c r="L64" s="38">
        <v>11335574.42</v>
      </c>
      <c r="M64" s="38">
        <v>117847.55</v>
      </c>
      <c r="N64" s="38">
        <v>9225.69</v>
      </c>
      <c r="O64" s="40">
        <f t="shared" si="1"/>
        <v>11462647.66</v>
      </c>
      <c r="P64" s="41">
        <f t="shared" si="2"/>
        <v>16231343.6</v>
      </c>
      <c r="Q64" s="38">
        <v>1266043.02</v>
      </c>
      <c r="R64" s="38">
        <v>745363.26</v>
      </c>
      <c r="S64" s="38">
        <v>10131.24</v>
      </c>
      <c r="T64" s="38">
        <v>227.94</v>
      </c>
      <c r="U64" s="38">
        <v>3900.24</v>
      </c>
      <c r="V64" s="38">
        <v>69707.76</v>
      </c>
      <c r="W64" s="38">
        <v>95341.74</v>
      </c>
      <c r="X64" s="39">
        <f t="shared" si="3"/>
        <v>2190715.2</v>
      </c>
      <c r="Y64" s="38">
        <v>5658934.74</v>
      </c>
      <c r="Z64" s="38">
        <v>58831.740000000005</v>
      </c>
      <c r="AA64" s="38">
        <v>4605.4800000000005</v>
      </c>
      <c r="AB64" s="40">
        <f t="shared" si="4"/>
        <v>5722371.96</v>
      </c>
      <c r="AC64" s="41">
        <f t="shared" si="5"/>
        <v>7913087.16</v>
      </c>
      <c r="AD64" s="38">
        <v>221685.75</v>
      </c>
      <c r="AE64" s="38">
        <v>179615.18</v>
      </c>
      <c r="AF64" s="38">
        <v>2148.55</v>
      </c>
      <c r="AG64" s="38">
        <v>59.37</v>
      </c>
      <c r="AH64" s="38">
        <v>659.4</v>
      </c>
      <c r="AI64" s="38">
        <v>8243.83</v>
      </c>
      <c r="AJ64" s="38">
        <v>17251.38</v>
      </c>
      <c r="AK64" s="39">
        <f t="shared" si="6"/>
        <v>429663.46</v>
      </c>
      <c r="AL64" s="38">
        <v>946106.61</v>
      </c>
      <c r="AM64" s="38">
        <v>9835.97</v>
      </c>
      <c r="AN64" s="38">
        <v>770.04</v>
      </c>
      <c r="AO64" s="40">
        <f t="shared" si="7"/>
        <v>956712.62</v>
      </c>
      <c r="AP64" s="41">
        <f t="shared" si="8"/>
        <v>1386376.08</v>
      </c>
    </row>
    <row r="65" spans="1:42" ht="12.75" customHeight="1">
      <c r="A65" s="35" t="s">
        <v>87</v>
      </c>
      <c r="B65" s="36" t="s">
        <v>100</v>
      </c>
      <c r="C65" s="37" t="s">
        <v>262</v>
      </c>
      <c r="D65" s="38">
        <v>1924509.72</v>
      </c>
      <c r="E65" s="38">
        <v>2685349.74</v>
      </c>
      <c r="F65" s="38">
        <v>33912.09</v>
      </c>
      <c r="G65" s="38">
        <v>860.46</v>
      </c>
      <c r="H65" s="38">
        <v>11572.8</v>
      </c>
      <c r="I65" s="38">
        <v>223003.14</v>
      </c>
      <c r="J65" s="38">
        <v>292905.04</v>
      </c>
      <c r="K65" s="39">
        <f t="shared" si="0"/>
        <v>5172112.989999999</v>
      </c>
      <c r="L65" s="38">
        <v>21901647.77</v>
      </c>
      <c r="M65" s="38">
        <v>993935.92</v>
      </c>
      <c r="N65" s="38">
        <v>574407.32</v>
      </c>
      <c r="O65" s="40">
        <f t="shared" si="1"/>
        <v>23469991.009999998</v>
      </c>
      <c r="P65" s="41">
        <f t="shared" si="2"/>
        <v>28642103.999999996</v>
      </c>
      <c r="Q65" s="38">
        <v>938306.76</v>
      </c>
      <c r="R65" s="38">
        <v>1134901.38</v>
      </c>
      <c r="S65" s="38">
        <v>15426</v>
      </c>
      <c r="T65" s="38">
        <v>340.62</v>
      </c>
      <c r="U65" s="38">
        <v>5828.22</v>
      </c>
      <c r="V65" s="38">
        <v>131426.58</v>
      </c>
      <c r="W65" s="38">
        <v>142471.56</v>
      </c>
      <c r="X65" s="39">
        <f t="shared" si="3"/>
        <v>2368701.12</v>
      </c>
      <c r="Y65" s="38">
        <v>10933719.9</v>
      </c>
      <c r="Z65" s="38">
        <v>496191.78</v>
      </c>
      <c r="AA65" s="38">
        <v>286746.66</v>
      </c>
      <c r="AB65" s="40">
        <f t="shared" si="4"/>
        <v>11716658.34</v>
      </c>
      <c r="AC65" s="41">
        <f t="shared" si="5"/>
        <v>14085359.46</v>
      </c>
      <c r="AD65" s="38">
        <v>164367.16</v>
      </c>
      <c r="AE65" s="38">
        <v>258408.06</v>
      </c>
      <c r="AF65" s="38">
        <v>3081.02</v>
      </c>
      <c r="AG65" s="38">
        <v>86.64</v>
      </c>
      <c r="AH65" s="38">
        <v>957.43</v>
      </c>
      <c r="AI65" s="38">
        <v>15262.76</v>
      </c>
      <c r="AJ65" s="38">
        <v>25072.25</v>
      </c>
      <c r="AK65" s="39">
        <f t="shared" si="6"/>
        <v>467235.32</v>
      </c>
      <c r="AL65" s="38">
        <v>1827987.98</v>
      </c>
      <c r="AM65" s="38">
        <v>82957.36</v>
      </c>
      <c r="AN65" s="38">
        <v>47943.44</v>
      </c>
      <c r="AO65" s="40">
        <f t="shared" si="7"/>
        <v>1958888.78</v>
      </c>
      <c r="AP65" s="41">
        <f t="shared" si="8"/>
        <v>2426124.1</v>
      </c>
    </row>
    <row r="66" spans="1:42" ht="12.75" customHeight="1">
      <c r="A66" s="35" t="s">
        <v>30</v>
      </c>
      <c r="B66" s="36" t="s">
        <v>101</v>
      </c>
      <c r="C66" s="37" t="s">
        <v>263</v>
      </c>
      <c r="D66" s="38">
        <v>707933.6</v>
      </c>
      <c r="E66" s="38">
        <v>1200640.1</v>
      </c>
      <c r="F66" s="38">
        <v>18233.23</v>
      </c>
      <c r="G66" s="38">
        <v>419.53</v>
      </c>
      <c r="H66" s="38">
        <v>6518.75</v>
      </c>
      <c r="I66" s="38">
        <v>230944.06</v>
      </c>
      <c r="J66" s="38">
        <v>199532.94</v>
      </c>
      <c r="K66" s="39">
        <f t="shared" si="0"/>
        <v>2364222.21</v>
      </c>
      <c r="L66" s="38">
        <v>12643112</v>
      </c>
      <c r="M66" s="38">
        <v>537493.15</v>
      </c>
      <c r="N66" s="38">
        <v>31225.6</v>
      </c>
      <c r="O66" s="40">
        <f t="shared" si="1"/>
        <v>13211830.75</v>
      </c>
      <c r="P66" s="41">
        <f t="shared" si="2"/>
        <v>15576052.96</v>
      </c>
      <c r="Q66" s="38">
        <v>343221.78</v>
      </c>
      <c r="R66" s="38">
        <v>525203.52</v>
      </c>
      <c r="S66" s="38">
        <v>7674.72</v>
      </c>
      <c r="T66" s="38">
        <v>156.84</v>
      </c>
      <c r="U66" s="38">
        <v>2985.12</v>
      </c>
      <c r="V66" s="38">
        <v>136019.52</v>
      </c>
      <c r="W66" s="38">
        <v>94549.68</v>
      </c>
      <c r="X66" s="39">
        <f t="shared" si="3"/>
        <v>1109811.18</v>
      </c>
      <c r="Y66" s="38">
        <v>6311682.420000001</v>
      </c>
      <c r="Z66" s="38">
        <v>268326.84</v>
      </c>
      <c r="AA66" s="38">
        <v>15587.939999999999</v>
      </c>
      <c r="AB66" s="40">
        <f t="shared" si="4"/>
        <v>6595597.200000001</v>
      </c>
      <c r="AC66" s="41">
        <f t="shared" si="5"/>
        <v>7705408.380000001</v>
      </c>
      <c r="AD66" s="38">
        <v>60785.3</v>
      </c>
      <c r="AE66" s="38">
        <v>112572.76</v>
      </c>
      <c r="AF66" s="38">
        <v>1759.75</v>
      </c>
      <c r="AG66" s="38">
        <v>43.78</v>
      </c>
      <c r="AH66" s="38">
        <v>588.94</v>
      </c>
      <c r="AI66" s="38">
        <v>15820.76</v>
      </c>
      <c r="AJ66" s="38">
        <v>17497.21</v>
      </c>
      <c r="AK66" s="39">
        <f t="shared" si="6"/>
        <v>209068.5</v>
      </c>
      <c r="AL66" s="38">
        <v>1055238.26</v>
      </c>
      <c r="AM66" s="38">
        <v>44861.05</v>
      </c>
      <c r="AN66" s="38">
        <v>2606.28</v>
      </c>
      <c r="AO66" s="40">
        <f t="shared" si="7"/>
        <v>1102705.59</v>
      </c>
      <c r="AP66" s="41">
        <f t="shared" si="8"/>
        <v>1311774.09</v>
      </c>
    </row>
    <row r="67" spans="1:42" ht="12.75" customHeight="1">
      <c r="A67" s="35" t="s">
        <v>30</v>
      </c>
      <c r="B67" s="36" t="s">
        <v>102</v>
      </c>
      <c r="C67" s="37" t="s">
        <v>194</v>
      </c>
      <c r="D67" s="38">
        <v>7793770.56</v>
      </c>
      <c r="E67" s="38">
        <v>8816754.04</v>
      </c>
      <c r="F67" s="38">
        <v>133893.48</v>
      </c>
      <c r="G67" s="38">
        <v>3080.74</v>
      </c>
      <c r="H67" s="38">
        <v>47869.67</v>
      </c>
      <c r="I67" s="38">
        <v>751013.1</v>
      </c>
      <c r="J67" s="38">
        <v>1465245.78</v>
      </c>
      <c r="K67" s="39">
        <f t="shared" si="0"/>
        <v>19011627.37</v>
      </c>
      <c r="L67" s="38">
        <v>196548953.61</v>
      </c>
      <c r="M67" s="38">
        <v>15073623.73</v>
      </c>
      <c r="N67" s="38">
        <v>751213.9</v>
      </c>
      <c r="O67" s="40">
        <f t="shared" si="1"/>
        <v>212373791.24</v>
      </c>
      <c r="P67" s="41">
        <f t="shared" si="2"/>
        <v>231385418.61</v>
      </c>
      <c r="Q67" s="38">
        <v>3801753.54</v>
      </c>
      <c r="R67" s="38">
        <v>3925130.58</v>
      </c>
      <c r="S67" s="38">
        <v>57357.12</v>
      </c>
      <c r="T67" s="38">
        <v>1151.22</v>
      </c>
      <c r="U67" s="38">
        <v>21914.58</v>
      </c>
      <c r="V67" s="38">
        <v>444129.18</v>
      </c>
      <c r="W67" s="38">
        <v>694112.28</v>
      </c>
      <c r="X67" s="39">
        <f t="shared" si="3"/>
        <v>8945548.5</v>
      </c>
      <c r="Y67" s="38">
        <v>98120982.9</v>
      </c>
      <c r="Z67" s="38">
        <v>7525040.220000001</v>
      </c>
      <c r="AA67" s="38">
        <v>375009.3</v>
      </c>
      <c r="AB67" s="40">
        <f t="shared" si="4"/>
        <v>106021032.42</v>
      </c>
      <c r="AC67" s="41">
        <f t="shared" si="5"/>
        <v>114966580.92</v>
      </c>
      <c r="AD67" s="38">
        <v>665336.17</v>
      </c>
      <c r="AE67" s="38">
        <v>815270.58</v>
      </c>
      <c r="AF67" s="38">
        <v>12756.06</v>
      </c>
      <c r="AG67" s="38">
        <v>321.59</v>
      </c>
      <c r="AH67" s="38">
        <v>4325.85</v>
      </c>
      <c r="AI67" s="38">
        <v>51147.32</v>
      </c>
      <c r="AJ67" s="38">
        <v>128522.25</v>
      </c>
      <c r="AK67" s="39">
        <f t="shared" si="6"/>
        <v>1677679.8200000003</v>
      </c>
      <c r="AL67" s="38">
        <v>16404661.79</v>
      </c>
      <c r="AM67" s="38">
        <v>1258097.25</v>
      </c>
      <c r="AN67" s="38">
        <v>62700.77</v>
      </c>
      <c r="AO67" s="40">
        <f t="shared" si="7"/>
        <v>17725459.81</v>
      </c>
      <c r="AP67" s="41">
        <f t="shared" si="8"/>
        <v>19403139.63</v>
      </c>
    </row>
    <row r="68" spans="1:42" ht="12.75" customHeight="1">
      <c r="A68" s="35" t="s">
        <v>30</v>
      </c>
      <c r="B68" s="36" t="s">
        <v>103</v>
      </c>
      <c r="C68" s="37" t="s">
        <v>264</v>
      </c>
      <c r="D68" s="38">
        <v>1898219.29</v>
      </c>
      <c r="E68" s="38">
        <v>2180818.24</v>
      </c>
      <c r="F68" s="38">
        <v>33118.46</v>
      </c>
      <c r="G68" s="38">
        <v>762.02</v>
      </c>
      <c r="H68" s="38">
        <v>11840.53</v>
      </c>
      <c r="I68" s="38">
        <v>242982.94</v>
      </c>
      <c r="J68" s="38">
        <v>362427.57</v>
      </c>
      <c r="K68" s="39">
        <f t="shared" si="0"/>
        <v>4730169.050000001</v>
      </c>
      <c r="L68" s="38">
        <v>26699991.09</v>
      </c>
      <c r="M68" s="38">
        <v>0</v>
      </c>
      <c r="N68" s="38">
        <v>0</v>
      </c>
      <c r="O68" s="40">
        <f t="shared" si="1"/>
        <v>26699991.09</v>
      </c>
      <c r="P68" s="41">
        <f t="shared" si="2"/>
        <v>31430160.14</v>
      </c>
      <c r="Q68" s="38">
        <v>871772.4</v>
      </c>
      <c r="R68" s="38">
        <v>960170.58</v>
      </c>
      <c r="S68" s="38">
        <v>14030.76</v>
      </c>
      <c r="T68" s="38">
        <v>282.24</v>
      </c>
      <c r="U68" s="38">
        <v>5372.94</v>
      </c>
      <c r="V68" s="38">
        <v>131164.38</v>
      </c>
      <c r="W68" s="38">
        <v>170179.68</v>
      </c>
      <c r="X68" s="39">
        <f t="shared" si="3"/>
        <v>2152972.98</v>
      </c>
      <c r="Y68" s="38">
        <v>13329144.3</v>
      </c>
      <c r="Z68" s="38">
        <v>0</v>
      </c>
      <c r="AA68" s="38">
        <v>0</v>
      </c>
      <c r="AB68" s="40">
        <f t="shared" si="4"/>
        <v>13329144.3</v>
      </c>
      <c r="AC68" s="41">
        <f t="shared" si="5"/>
        <v>15482117.280000001</v>
      </c>
      <c r="AD68" s="38">
        <v>171074.48</v>
      </c>
      <c r="AE68" s="38">
        <v>203441.28</v>
      </c>
      <c r="AF68" s="38">
        <v>3181.28</v>
      </c>
      <c r="AG68" s="38">
        <v>79.96</v>
      </c>
      <c r="AH68" s="38">
        <v>1077.93</v>
      </c>
      <c r="AI68" s="38">
        <v>18636.43</v>
      </c>
      <c r="AJ68" s="38">
        <v>32041.32</v>
      </c>
      <c r="AK68" s="39">
        <f t="shared" si="6"/>
        <v>429532.68000000005</v>
      </c>
      <c r="AL68" s="38">
        <v>2228474.47</v>
      </c>
      <c r="AM68" s="38">
        <v>0</v>
      </c>
      <c r="AN68" s="38">
        <v>0</v>
      </c>
      <c r="AO68" s="40">
        <f t="shared" si="7"/>
        <v>2228474.47</v>
      </c>
      <c r="AP68" s="41">
        <f t="shared" si="8"/>
        <v>2658007.1500000004</v>
      </c>
    </row>
    <row r="69" spans="1:42" ht="12.75" customHeight="1">
      <c r="A69" s="35" t="s">
        <v>30</v>
      </c>
      <c r="B69" s="36" t="s">
        <v>104</v>
      </c>
      <c r="C69" s="37" t="s">
        <v>265</v>
      </c>
      <c r="D69" s="38">
        <v>678118.47</v>
      </c>
      <c r="E69" s="38">
        <v>1205025.14</v>
      </c>
      <c r="F69" s="38">
        <v>18299.82</v>
      </c>
      <c r="G69" s="38">
        <v>421.06</v>
      </c>
      <c r="H69" s="38">
        <v>6542.56</v>
      </c>
      <c r="I69" s="38">
        <v>142010.91</v>
      </c>
      <c r="J69" s="38">
        <v>200261.68</v>
      </c>
      <c r="K69" s="39">
        <f t="shared" si="0"/>
        <v>2250679.64</v>
      </c>
      <c r="L69" s="38">
        <v>13714206.31</v>
      </c>
      <c r="M69" s="38">
        <v>0</v>
      </c>
      <c r="N69" s="38">
        <v>0</v>
      </c>
      <c r="O69" s="40">
        <f t="shared" si="1"/>
        <v>13714206.31</v>
      </c>
      <c r="P69" s="41">
        <f t="shared" si="2"/>
        <v>15964885.950000001</v>
      </c>
      <c r="Q69" s="38">
        <v>314070.78</v>
      </c>
      <c r="R69" s="38">
        <v>536731.5</v>
      </c>
      <c r="S69" s="38">
        <v>7843.14</v>
      </c>
      <c r="T69" s="38">
        <v>160.8</v>
      </c>
      <c r="U69" s="38">
        <v>3060.54</v>
      </c>
      <c r="V69" s="38">
        <v>80987.1</v>
      </c>
      <c r="W69" s="38">
        <v>96937.68</v>
      </c>
      <c r="X69" s="39">
        <f t="shared" si="3"/>
        <v>1039791.54</v>
      </c>
      <c r="Y69" s="38">
        <v>6846393.119999999</v>
      </c>
      <c r="Z69" s="38">
        <v>0</v>
      </c>
      <c r="AA69" s="38">
        <v>0</v>
      </c>
      <c r="AB69" s="40">
        <f t="shared" si="4"/>
        <v>6846393.119999999</v>
      </c>
      <c r="AC69" s="41">
        <f t="shared" si="5"/>
        <v>7886184.659999999</v>
      </c>
      <c r="AD69" s="38">
        <v>60674.61</v>
      </c>
      <c r="AE69" s="38">
        <v>111382.27</v>
      </c>
      <c r="AF69" s="38">
        <v>1742.78</v>
      </c>
      <c r="AG69" s="38">
        <v>43.38</v>
      </c>
      <c r="AH69" s="38">
        <v>580.34</v>
      </c>
      <c r="AI69" s="38">
        <v>10170.64</v>
      </c>
      <c r="AJ69" s="38">
        <v>17220.67</v>
      </c>
      <c r="AK69" s="39">
        <f t="shared" si="6"/>
        <v>201814.69</v>
      </c>
      <c r="AL69" s="38">
        <v>1144635.53</v>
      </c>
      <c r="AM69" s="38">
        <v>0</v>
      </c>
      <c r="AN69" s="38">
        <v>0</v>
      </c>
      <c r="AO69" s="40">
        <f t="shared" si="7"/>
        <v>1144635.53</v>
      </c>
      <c r="AP69" s="41">
        <f t="shared" si="8"/>
        <v>1346450.22</v>
      </c>
    </row>
    <row r="70" spans="1:42" ht="12.75" customHeight="1">
      <c r="A70" s="35" t="s">
        <v>30</v>
      </c>
      <c r="B70" s="36" t="s">
        <v>105</v>
      </c>
      <c r="C70" s="37" t="s">
        <v>266</v>
      </c>
      <c r="D70" s="38">
        <v>763966.61</v>
      </c>
      <c r="E70" s="38">
        <v>1222395.01</v>
      </c>
      <c r="F70" s="38">
        <v>18563.6</v>
      </c>
      <c r="G70" s="38">
        <v>427.13</v>
      </c>
      <c r="H70" s="38">
        <v>6636.87</v>
      </c>
      <c r="I70" s="38">
        <v>98172.48</v>
      </c>
      <c r="J70" s="38">
        <v>203148.36</v>
      </c>
      <c r="K70" s="39">
        <f aca="true" t="shared" si="9" ref="K70:K102">SUM(D70:J70)</f>
        <v>2313310.06</v>
      </c>
      <c r="L70" s="38">
        <v>13660170.26</v>
      </c>
      <c r="M70" s="38">
        <v>208132.02</v>
      </c>
      <c r="N70" s="38">
        <v>324587.51</v>
      </c>
      <c r="O70" s="40">
        <f aca="true" t="shared" si="10" ref="O70:O101">+N70+M70+L70</f>
        <v>14192889.79</v>
      </c>
      <c r="P70" s="41">
        <f aca="true" t="shared" si="11" ref="P70:P101">+O70+K70</f>
        <v>16506199.85</v>
      </c>
      <c r="Q70" s="38">
        <v>347306.52</v>
      </c>
      <c r="R70" s="38">
        <v>538718.58</v>
      </c>
      <c r="S70" s="38">
        <v>7872.18</v>
      </c>
      <c r="T70" s="38">
        <v>158.1</v>
      </c>
      <c r="U70" s="38">
        <v>3009.84</v>
      </c>
      <c r="V70" s="38">
        <v>59147.7</v>
      </c>
      <c r="W70" s="38">
        <v>95331.42</v>
      </c>
      <c r="X70" s="39">
        <f aca="true" t="shared" si="12" ref="X70:X102">SUM(Q70:W70)</f>
        <v>1051544.3399999999</v>
      </c>
      <c r="Y70" s="38">
        <v>6819417.3</v>
      </c>
      <c r="Z70" s="38">
        <v>103903.5</v>
      </c>
      <c r="AA70" s="38">
        <v>162035.51999999996</v>
      </c>
      <c r="AB70" s="40">
        <f aca="true" t="shared" si="13" ref="AB70:AB101">+AA70+Z70+Y70</f>
        <v>7085356.319999999</v>
      </c>
      <c r="AC70" s="41">
        <f aca="true" t="shared" si="14" ref="AC70:AC101">+AB70+X70</f>
        <v>8136900.659999999</v>
      </c>
      <c r="AD70" s="38">
        <v>69443.35</v>
      </c>
      <c r="AE70" s="38">
        <v>113946.07</v>
      </c>
      <c r="AF70" s="38">
        <v>1781.9</v>
      </c>
      <c r="AG70" s="38">
        <v>44.84</v>
      </c>
      <c r="AH70" s="38">
        <v>604.51</v>
      </c>
      <c r="AI70" s="38">
        <v>6504.13</v>
      </c>
      <c r="AJ70" s="38">
        <v>17969.49</v>
      </c>
      <c r="AK70" s="39">
        <f aca="true" t="shared" si="15" ref="AK70:AK102">SUM(AD70:AJ70)</f>
        <v>210294.29</v>
      </c>
      <c r="AL70" s="38">
        <v>1140125.49</v>
      </c>
      <c r="AM70" s="38">
        <v>17371.42</v>
      </c>
      <c r="AN70" s="38">
        <v>27092</v>
      </c>
      <c r="AO70" s="40">
        <f aca="true" t="shared" si="16" ref="AO70:AO101">+AN70+AM70+AL70</f>
        <v>1184588.91</v>
      </c>
      <c r="AP70" s="41">
        <f aca="true" t="shared" si="17" ref="AP70:AP101">+AO70+AK70</f>
        <v>1394883.2</v>
      </c>
    </row>
    <row r="71" spans="1:42" ht="12.75" customHeight="1">
      <c r="A71" s="35" t="s">
        <v>31</v>
      </c>
      <c r="B71" s="36" t="s">
        <v>106</v>
      </c>
      <c r="C71" s="37" t="s">
        <v>267</v>
      </c>
      <c r="D71" s="38">
        <v>2968535.7</v>
      </c>
      <c r="E71" s="38">
        <v>3229415.79</v>
      </c>
      <c r="F71" s="38">
        <v>50599.26</v>
      </c>
      <c r="G71" s="38">
        <v>1137.26</v>
      </c>
      <c r="H71" s="38">
        <v>17908.24</v>
      </c>
      <c r="I71" s="38">
        <v>446503.81</v>
      </c>
      <c r="J71" s="38">
        <v>741260.27</v>
      </c>
      <c r="K71" s="39">
        <f t="shared" si="9"/>
        <v>7455360.33</v>
      </c>
      <c r="L71" s="38">
        <v>38113094.3</v>
      </c>
      <c r="M71" s="38">
        <v>2345848.01</v>
      </c>
      <c r="N71" s="38">
        <v>124080.41</v>
      </c>
      <c r="O71" s="40">
        <f t="shared" si="10"/>
        <v>40583022.72</v>
      </c>
      <c r="P71" s="41">
        <f t="shared" si="11"/>
        <v>48038383.05</v>
      </c>
      <c r="Q71" s="38">
        <v>1455279.36</v>
      </c>
      <c r="R71" s="38">
        <v>1447867.08</v>
      </c>
      <c r="S71" s="38">
        <v>22492.08</v>
      </c>
      <c r="T71" s="38">
        <v>430.68</v>
      </c>
      <c r="U71" s="38">
        <v>8403.36</v>
      </c>
      <c r="V71" s="38">
        <v>268815.78</v>
      </c>
      <c r="W71" s="38">
        <v>358093.14</v>
      </c>
      <c r="X71" s="39">
        <f t="shared" si="12"/>
        <v>3561381.480000001</v>
      </c>
      <c r="Y71" s="38">
        <v>19026782.94</v>
      </c>
      <c r="Z71" s="38">
        <v>1171092</v>
      </c>
      <c r="AA71" s="38">
        <v>61941.48</v>
      </c>
      <c r="AB71" s="40">
        <f t="shared" si="13"/>
        <v>20259816.42</v>
      </c>
      <c r="AC71" s="41">
        <f t="shared" si="14"/>
        <v>23821197.900000002</v>
      </c>
      <c r="AD71" s="38">
        <v>252209.39</v>
      </c>
      <c r="AE71" s="38">
        <v>296924.79</v>
      </c>
      <c r="AF71" s="38">
        <v>4684.53</v>
      </c>
      <c r="AG71" s="38">
        <v>117.76</v>
      </c>
      <c r="AH71" s="38">
        <v>1584.15</v>
      </c>
      <c r="AI71" s="38">
        <v>29614.67</v>
      </c>
      <c r="AJ71" s="38">
        <v>63861.19</v>
      </c>
      <c r="AK71" s="39">
        <f t="shared" si="15"/>
        <v>648996.48</v>
      </c>
      <c r="AL71" s="38">
        <v>3181051.89</v>
      </c>
      <c r="AM71" s="38">
        <v>195792.67</v>
      </c>
      <c r="AN71" s="38">
        <v>10356.49</v>
      </c>
      <c r="AO71" s="40">
        <f t="shared" si="16"/>
        <v>3387201.0500000003</v>
      </c>
      <c r="AP71" s="41">
        <f t="shared" si="17"/>
        <v>4036197.5300000003</v>
      </c>
    </row>
    <row r="72" spans="1:42" ht="12.75" customHeight="1">
      <c r="A72" s="35" t="s">
        <v>31</v>
      </c>
      <c r="B72" s="36" t="s">
        <v>107</v>
      </c>
      <c r="C72" s="37" t="s">
        <v>268</v>
      </c>
      <c r="D72" s="38">
        <v>846478.96</v>
      </c>
      <c r="E72" s="38">
        <v>1379380.19</v>
      </c>
      <c r="F72" s="38">
        <v>21612.46</v>
      </c>
      <c r="G72" s="38">
        <v>485.76</v>
      </c>
      <c r="H72" s="38">
        <v>7649.14</v>
      </c>
      <c r="I72" s="38">
        <v>166008.35</v>
      </c>
      <c r="J72" s="38">
        <v>316614.46</v>
      </c>
      <c r="K72" s="39">
        <f t="shared" si="9"/>
        <v>2738229.32</v>
      </c>
      <c r="L72" s="38">
        <v>15050065.05</v>
      </c>
      <c r="M72" s="38">
        <v>448486.8</v>
      </c>
      <c r="N72" s="38">
        <v>93634.64</v>
      </c>
      <c r="O72" s="40">
        <f t="shared" si="10"/>
        <v>15592186.49</v>
      </c>
      <c r="P72" s="41">
        <f t="shared" si="11"/>
        <v>18330415.81</v>
      </c>
      <c r="Q72" s="38">
        <v>419706.12</v>
      </c>
      <c r="R72" s="38">
        <v>613787.1</v>
      </c>
      <c r="S72" s="38">
        <v>9534.96</v>
      </c>
      <c r="T72" s="38">
        <v>182.64</v>
      </c>
      <c r="U72" s="38">
        <v>3563.1</v>
      </c>
      <c r="V72" s="38">
        <v>102072.78</v>
      </c>
      <c r="W72" s="38">
        <v>151835.46</v>
      </c>
      <c r="X72" s="39">
        <f t="shared" si="12"/>
        <v>1300682.16</v>
      </c>
      <c r="Y72" s="38">
        <v>7513279.26</v>
      </c>
      <c r="Z72" s="38">
        <v>223893.18</v>
      </c>
      <c r="AA72" s="38">
        <v>46742.82</v>
      </c>
      <c r="AB72" s="40">
        <f t="shared" si="13"/>
        <v>7783915.26</v>
      </c>
      <c r="AC72" s="41">
        <f t="shared" si="14"/>
        <v>9084597.42</v>
      </c>
      <c r="AD72" s="38">
        <v>71128.81</v>
      </c>
      <c r="AE72" s="38">
        <v>127598.85</v>
      </c>
      <c r="AF72" s="38">
        <v>2012.92</v>
      </c>
      <c r="AG72" s="38">
        <v>50.52</v>
      </c>
      <c r="AH72" s="38">
        <v>681.01</v>
      </c>
      <c r="AI72" s="38">
        <v>10655.93</v>
      </c>
      <c r="AJ72" s="38">
        <v>27463.17</v>
      </c>
      <c r="AK72" s="39">
        <f t="shared" si="15"/>
        <v>239591.21000000002</v>
      </c>
      <c r="AL72" s="38">
        <v>1256130.97</v>
      </c>
      <c r="AM72" s="38">
        <v>37432.27</v>
      </c>
      <c r="AN72" s="38">
        <v>7815.3</v>
      </c>
      <c r="AO72" s="40">
        <f t="shared" si="16"/>
        <v>1301378.54</v>
      </c>
      <c r="AP72" s="41">
        <f t="shared" si="17"/>
        <v>1540969.75</v>
      </c>
    </row>
    <row r="73" spans="1:42" ht="12.75" customHeight="1">
      <c r="A73" s="35" t="s">
        <v>31</v>
      </c>
      <c r="B73" s="36" t="s">
        <v>76</v>
      </c>
      <c r="C73" s="37" t="s">
        <v>195</v>
      </c>
      <c r="D73" s="38">
        <v>7190789.47</v>
      </c>
      <c r="E73" s="38">
        <v>6631536.08</v>
      </c>
      <c r="F73" s="38">
        <v>103904.5</v>
      </c>
      <c r="G73" s="38">
        <v>2335.34</v>
      </c>
      <c r="H73" s="38">
        <v>36774.18</v>
      </c>
      <c r="I73" s="38">
        <v>1009506.69</v>
      </c>
      <c r="J73" s="38">
        <v>1522162.07</v>
      </c>
      <c r="K73" s="39">
        <f t="shared" si="9"/>
        <v>16497008.33</v>
      </c>
      <c r="L73" s="38">
        <v>75409030.19</v>
      </c>
      <c r="M73" s="38">
        <v>5834946.95</v>
      </c>
      <c r="N73" s="38">
        <v>446247.12</v>
      </c>
      <c r="O73" s="40">
        <f t="shared" si="10"/>
        <v>81690224.25999999</v>
      </c>
      <c r="P73" s="41">
        <f t="shared" si="11"/>
        <v>98187232.58999999</v>
      </c>
      <c r="Q73" s="38">
        <v>3462792.12</v>
      </c>
      <c r="R73" s="38">
        <v>2941287.06</v>
      </c>
      <c r="S73" s="38">
        <v>45691.86</v>
      </c>
      <c r="T73" s="38">
        <v>875.94</v>
      </c>
      <c r="U73" s="38">
        <v>17089.86</v>
      </c>
      <c r="V73" s="38">
        <v>607238.7</v>
      </c>
      <c r="W73" s="38">
        <v>728250.18</v>
      </c>
      <c r="X73" s="39">
        <f t="shared" si="12"/>
        <v>7803225.720000001</v>
      </c>
      <c r="Y73" s="38">
        <v>37645624.8</v>
      </c>
      <c r="Z73" s="38">
        <v>2912916.72</v>
      </c>
      <c r="AA73" s="38">
        <v>222768.53999999998</v>
      </c>
      <c r="AB73" s="40">
        <f t="shared" si="13"/>
        <v>40781310.059999995</v>
      </c>
      <c r="AC73" s="41">
        <f t="shared" si="14"/>
        <v>48584535.779999994</v>
      </c>
      <c r="AD73" s="38">
        <v>621332.89</v>
      </c>
      <c r="AE73" s="38">
        <v>615041.5</v>
      </c>
      <c r="AF73" s="38">
        <v>9702.11</v>
      </c>
      <c r="AG73" s="38">
        <v>243.23</v>
      </c>
      <c r="AH73" s="38">
        <v>3280.72</v>
      </c>
      <c r="AI73" s="38">
        <v>67044.67</v>
      </c>
      <c r="AJ73" s="38">
        <v>132318.65</v>
      </c>
      <c r="AK73" s="39">
        <f t="shared" si="15"/>
        <v>1448963.77</v>
      </c>
      <c r="AL73" s="38">
        <v>6293900.9</v>
      </c>
      <c r="AM73" s="38">
        <v>487005.04</v>
      </c>
      <c r="AN73" s="38">
        <v>37246.43</v>
      </c>
      <c r="AO73" s="40">
        <f t="shared" si="16"/>
        <v>6818152.37</v>
      </c>
      <c r="AP73" s="41">
        <f t="shared" si="17"/>
        <v>8267116.140000001</v>
      </c>
    </row>
    <row r="74" spans="1:42" ht="12.75" customHeight="1">
      <c r="A74" s="35" t="s">
        <v>32</v>
      </c>
      <c r="B74" s="36" t="s">
        <v>101</v>
      </c>
      <c r="C74" s="37" t="s">
        <v>197</v>
      </c>
      <c r="D74" s="38">
        <v>2150836.61</v>
      </c>
      <c r="E74" s="38">
        <v>1820383.38</v>
      </c>
      <c r="F74" s="38">
        <v>25176.6</v>
      </c>
      <c r="G74" s="38">
        <v>765.66</v>
      </c>
      <c r="H74" s="38">
        <v>8144.49</v>
      </c>
      <c r="I74" s="38">
        <v>217591.96</v>
      </c>
      <c r="J74" s="38">
        <v>351668.26</v>
      </c>
      <c r="K74" s="39">
        <f t="shared" si="9"/>
        <v>4574566.96</v>
      </c>
      <c r="L74" s="38">
        <v>20655669.4</v>
      </c>
      <c r="M74" s="38">
        <v>2696482.43</v>
      </c>
      <c r="N74" s="38">
        <v>284743.96</v>
      </c>
      <c r="O74" s="40">
        <f t="shared" si="10"/>
        <v>23636895.79</v>
      </c>
      <c r="P74" s="41">
        <f t="shared" si="11"/>
        <v>28211462.75</v>
      </c>
      <c r="Q74" s="38">
        <v>1054762.92</v>
      </c>
      <c r="R74" s="38">
        <v>839144.52</v>
      </c>
      <c r="S74" s="38">
        <v>12021.72</v>
      </c>
      <c r="T74" s="38">
        <v>300.12</v>
      </c>
      <c r="U74" s="38">
        <v>3809.64</v>
      </c>
      <c r="V74" s="38">
        <v>127152</v>
      </c>
      <c r="W74" s="38">
        <v>175997.16</v>
      </c>
      <c r="X74" s="39">
        <f t="shared" si="12"/>
        <v>2213188.08</v>
      </c>
      <c r="Y74" s="38">
        <v>10311703.739999998</v>
      </c>
      <c r="Z74" s="38">
        <v>1346135.4</v>
      </c>
      <c r="AA74" s="38">
        <v>142145.46</v>
      </c>
      <c r="AB74" s="40">
        <f t="shared" si="13"/>
        <v>11799984.599999998</v>
      </c>
      <c r="AC74" s="41">
        <f t="shared" si="14"/>
        <v>14013172.679999998</v>
      </c>
      <c r="AD74" s="38">
        <v>182678.95</v>
      </c>
      <c r="AE74" s="38">
        <v>163539.81</v>
      </c>
      <c r="AF74" s="38">
        <v>2192.48</v>
      </c>
      <c r="AG74" s="38">
        <v>77.59</v>
      </c>
      <c r="AH74" s="38">
        <v>722.48</v>
      </c>
      <c r="AI74" s="38">
        <v>15073.33</v>
      </c>
      <c r="AJ74" s="38">
        <v>29278.52</v>
      </c>
      <c r="AK74" s="39">
        <f t="shared" si="15"/>
        <v>393563.16000000003</v>
      </c>
      <c r="AL74" s="38">
        <v>1723994.28</v>
      </c>
      <c r="AM74" s="38">
        <v>225057.84</v>
      </c>
      <c r="AN74" s="38">
        <v>23766.42</v>
      </c>
      <c r="AO74" s="40">
        <f t="shared" si="16"/>
        <v>1972818.54</v>
      </c>
      <c r="AP74" s="41">
        <f t="shared" si="17"/>
        <v>2366381.7</v>
      </c>
    </row>
    <row r="75" spans="1:42" ht="12.75" customHeight="1">
      <c r="A75" s="35" t="s">
        <v>33</v>
      </c>
      <c r="B75" s="36" t="s">
        <v>11</v>
      </c>
      <c r="C75" s="37" t="s">
        <v>269</v>
      </c>
      <c r="D75" s="38">
        <v>1544901.28</v>
      </c>
      <c r="E75" s="38">
        <v>1455437.67</v>
      </c>
      <c r="F75" s="38">
        <v>23277.98</v>
      </c>
      <c r="G75" s="38">
        <v>695.56</v>
      </c>
      <c r="H75" s="38">
        <v>7606.64</v>
      </c>
      <c r="I75" s="38">
        <v>169767.09</v>
      </c>
      <c r="J75" s="38">
        <v>229623.64</v>
      </c>
      <c r="K75" s="39">
        <f t="shared" si="9"/>
        <v>3431309.8600000003</v>
      </c>
      <c r="L75" s="38">
        <v>14255022.77</v>
      </c>
      <c r="M75" s="38">
        <v>1770112.46</v>
      </c>
      <c r="N75" s="38">
        <v>630325.16</v>
      </c>
      <c r="O75" s="40">
        <f t="shared" si="10"/>
        <v>16655460.39</v>
      </c>
      <c r="P75" s="41">
        <f t="shared" si="11"/>
        <v>20086770.25</v>
      </c>
      <c r="Q75" s="38">
        <v>742228.08</v>
      </c>
      <c r="R75" s="38">
        <v>694933.98</v>
      </c>
      <c r="S75" s="38">
        <v>11360.88</v>
      </c>
      <c r="T75" s="38">
        <v>263.52</v>
      </c>
      <c r="U75" s="38">
        <v>3348.9</v>
      </c>
      <c r="V75" s="38">
        <v>100063.32</v>
      </c>
      <c r="W75" s="38">
        <v>111502.68</v>
      </c>
      <c r="X75" s="39">
        <f t="shared" si="12"/>
        <v>1663701.3599999999</v>
      </c>
      <c r="Y75" s="38">
        <v>7116379.02</v>
      </c>
      <c r="Z75" s="38">
        <v>883673.88</v>
      </c>
      <c r="AA75" s="38">
        <v>314661.06</v>
      </c>
      <c r="AB75" s="40">
        <f t="shared" si="13"/>
        <v>8314713.959999999</v>
      </c>
      <c r="AC75" s="41">
        <f t="shared" si="14"/>
        <v>9978415.319999998</v>
      </c>
      <c r="AD75" s="38">
        <v>133778.87</v>
      </c>
      <c r="AE75" s="38">
        <v>126750.62</v>
      </c>
      <c r="AF75" s="38">
        <v>1986.18</v>
      </c>
      <c r="AG75" s="38">
        <v>72.01</v>
      </c>
      <c r="AH75" s="38">
        <v>709.62</v>
      </c>
      <c r="AI75" s="38">
        <v>11617.3</v>
      </c>
      <c r="AJ75" s="38">
        <v>19686.83</v>
      </c>
      <c r="AK75" s="39">
        <f t="shared" si="15"/>
        <v>294601.43</v>
      </c>
      <c r="AL75" s="38">
        <v>1189773.96</v>
      </c>
      <c r="AM75" s="38">
        <v>147739.76</v>
      </c>
      <c r="AN75" s="38">
        <v>52610.68</v>
      </c>
      <c r="AO75" s="40">
        <f t="shared" si="16"/>
        <v>1390124.4</v>
      </c>
      <c r="AP75" s="41">
        <f t="shared" si="17"/>
        <v>1684725.8299999998</v>
      </c>
    </row>
    <row r="76" spans="1:42" ht="12.75" customHeight="1">
      <c r="A76" s="35" t="s">
        <v>33</v>
      </c>
      <c r="B76" s="36" t="s">
        <v>107</v>
      </c>
      <c r="C76" s="37" t="s">
        <v>270</v>
      </c>
      <c r="D76" s="38">
        <v>5596425.18</v>
      </c>
      <c r="E76" s="38">
        <v>4967280.14</v>
      </c>
      <c r="F76" s="38">
        <v>79445.7</v>
      </c>
      <c r="G76" s="38">
        <v>2373.88</v>
      </c>
      <c r="H76" s="38">
        <v>25960.8</v>
      </c>
      <c r="I76" s="38">
        <v>526594.58</v>
      </c>
      <c r="J76" s="38">
        <v>783685.19</v>
      </c>
      <c r="K76" s="39">
        <f t="shared" si="9"/>
        <v>11981765.47</v>
      </c>
      <c r="L76" s="38">
        <v>50571345.31</v>
      </c>
      <c r="M76" s="38">
        <v>8376485.48</v>
      </c>
      <c r="N76" s="38">
        <v>412107.06</v>
      </c>
      <c r="O76" s="40">
        <f t="shared" si="10"/>
        <v>59359937.85</v>
      </c>
      <c r="P76" s="41">
        <f t="shared" si="11"/>
        <v>71341703.32000001</v>
      </c>
      <c r="Q76" s="38">
        <v>2704321.92</v>
      </c>
      <c r="R76" s="38">
        <v>2346558.42</v>
      </c>
      <c r="S76" s="38">
        <v>38361.9</v>
      </c>
      <c r="T76" s="38">
        <v>893.64</v>
      </c>
      <c r="U76" s="38">
        <v>11357.22</v>
      </c>
      <c r="V76" s="38">
        <v>312307.56</v>
      </c>
      <c r="W76" s="38">
        <v>378141.3</v>
      </c>
      <c r="X76" s="39">
        <f t="shared" si="12"/>
        <v>5791941.959999999</v>
      </c>
      <c r="Y76" s="38">
        <v>25246179.24</v>
      </c>
      <c r="Z76" s="38">
        <v>4181701.1399999997</v>
      </c>
      <c r="AA76" s="38">
        <v>205725.65999999997</v>
      </c>
      <c r="AB76" s="40">
        <f t="shared" si="13"/>
        <v>29633606.04</v>
      </c>
      <c r="AC76" s="41">
        <f t="shared" si="14"/>
        <v>35425548</v>
      </c>
      <c r="AD76" s="38">
        <v>482017.21</v>
      </c>
      <c r="AE76" s="38">
        <v>436786.95</v>
      </c>
      <c r="AF76" s="38">
        <v>6847.3</v>
      </c>
      <c r="AG76" s="38">
        <v>246.71</v>
      </c>
      <c r="AH76" s="38">
        <v>2433.93</v>
      </c>
      <c r="AI76" s="38">
        <v>35714.5</v>
      </c>
      <c r="AJ76" s="38">
        <v>67590.65</v>
      </c>
      <c r="AK76" s="39">
        <f t="shared" si="15"/>
        <v>1031637.2500000001</v>
      </c>
      <c r="AL76" s="38">
        <v>4220861.01</v>
      </c>
      <c r="AM76" s="38">
        <v>699130.72</v>
      </c>
      <c r="AN76" s="38">
        <v>34396.9</v>
      </c>
      <c r="AO76" s="40">
        <f t="shared" si="16"/>
        <v>4954388.63</v>
      </c>
      <c r="AP76" s="41">
        <f t="shared" si="17"/>
        <v>5986025.88</v>
      </c>
    </row>
    <row r="77" spans="1:42" ht="12.75" customHeight="1">
      <c r="A77" s="35" t="s">
        <v>33</v>
      </c>
      <c r="B77" s="36" t="s">
        <v>108</v>
      </c>
      <c r="C77" s="37" t="s">
        <v>271</v>
      </c>
      <c r="D77" s="38">
        <v>5590103.61</v>
      </c>
      <c r="E77" s="38">
        <v>4007058.97</v>
      </c>
      <c r="F77" s="38">
        <v>64088.11</v>
      </c>
      <c r="G77" s="38">
        <v>1914.99</v>
      </c>
      <c r="H77" s="38">
        <v>20942.34</v>
      </c>
      <c r="I77" s="38">
        <v>407152.47</v>
      </c>
      <c r="J77" s="38">
        <v>632191.6</v>
      </c>
      <c r="K77" s="39">
        <f t="shared" si="9"/>
        <v>10723452.09</v>
      </c>
      <c r="L77" s="38">
        <v>37127638.77</v>
      </c>
      <c r="M77" s="38">
        <v>1354374.39</v>
      </c>
      <c r="N77" s="38">
        <v>3708281.87</v>
      </c>
      <c r="O77" s="40">
        <f t="shared" si="10"/>
        <v>42190295.03</v>
      </c>
      <c r="P77" s="41">
        <f t="shared" si="11"/>
        <v>52913747.120000005</v>
      </c>
      <c r="Q77" s="38">
        <v>2718605.76</v>
      </c>
      <c r="R77" s="38">
        <v>1904283.66</v>
      </c>
      <c r="S77" s="38">
        <v>31131.54</v>
      </c>
      <c r="T77" s="38">
        <v>722.88</v>
      </c>
      <c r="U77" s="38">
        <v>9186.72</v>
      </c>
      <c r="V77" s="38">
        <v>244323.96</v>
      </c>
      <c r="W77" s="38">
        <v>305874.06</v>
      </c>
      <c r="X77" s="39">
        <f t="shared" si="12"/>
        <v>5214128.579999999</v>
      </c>
      <c r="Y77" s="38">
        <v>18534824.76</v>
      </c>
      <c r="Z77" s="38">
        <v>676129.5</v>
      </c>
      <c r="AA77" s="38">
        <v>1851190.56</v>
      </c>
      <c r="AB77" s="40">
        <f t="shared" si="13"/>
        <v>21062144.82</v>
      </c>
      <c r="AC77" s="41">
        <f t="shared" si="14"/>
        <v>26276273.4</v>
      </c>
      <c r="AD77" s="38">
        <v>478582.98</v>
      </c>
      <c r="AE77" s="38">
        <v>350462.55</v>
      </c>
      <c r="AF77" s="38">
        <v>5492.76</v>
      </c>
      <c r="AG77" s="38">
        <v>198.69</v>
      </c>
      <c r="AH77" s="38">
        <v>1959.27</v>
      </c>
      <c r="AI77" s="38">
        <v>27138.09</v>
      </c>
      <c r="AJ77" s="38">
        <v>54386.26</v>
      </c>
      <c r="AK77" s="39">
        <f t="shared" si="15"/>
        <v>918220.6</v>
      </c>
      <c r="AL77" s="38">
        <v>3098802.34</v>
      </c>
      <c r="AM77" s="38">
        <v>113040.82</v>
      </c>
      <c r="AN77" s="38">
        <v>309515.22</v>
      </c>
      <c r="AO77" s="40">
        <f t="shared" si="16"/>
        <v>3521358.38</v>
      </c>
      <c r="AP77" s="41">
        <f t="shared" si="17"/>
        <v>4439578.9799999995</v>
      </c>
    </row>
    <row r="78" spans="1:42" ht="12.75" customHeight="1">
      <c r="A78" s="35" t="s">
        <v>34</v>
      </c>
      <c r="B78" s="36" t="s">
        <v>84</v>
      </c>
      <c r="C78" s="37" t="s">
        <v>199</v>
      </c>
      <c r="D78" s="38">
        <v>1581543.47</v>
      </c>
      <c r="E78" s="38">
        <v>1429135.4</v>
      </c>
      <c r="F78" s="38">
        <v>20871.34</v>
      </c>
      <c r="G78" s="38">
        <v>555.53</v>
      </c>
      <c r="H78" s="38">
        <v>7246.52</v>
      </c>
      <c r="I78" s="38">
        <v>150875.92</v>
      </c>
      <c r="J78" s="38">
        <v>324926.02</v>
      </c>
      <c r="K78" s="39">
        <f t="shared" si="9"/>
        <v>3515154.1999999997</v>
      </c>
      <c r="L78" s="38">
        <v>13731259.97</v>
      </c>
      <c r="M78" s="38">
        <v>1951333.59</v>
      </c>
      <c r="N78" s="38">
        <v>233357.23</v>
      </c>
      <c r="O78" s="40">
        <f t="shared" si="10"/>
        <v>15915950.790000001</v>
      </c>
      <c r="P78" s="41">
        <f t="shared" si="11"/>
        <v>19431104.990000002</v>
      </c>
      <c r="Q78" s="38">
        <v>780574.86</v>
      </c>
      <c r="R78" s="38">
        <v>649332.42</v>
      </c>
      <c r="S78" s="38">
        <v>10266.48</v>
      </c>
      <c r="T78" s="38">
        <v>211.08</v>
      </c>
      <c r="U78" s="38">
        <v>3181.32</v>
      </c>
      <c r="V78" s="38">
        <v>88661.88</v>
      </c>
      <c r="W78" s="38">
        <v>156277.98</v>
      </c>
      <c r="X78" s="39">
        <f t="shared" si="12"/>
        <v>1688506.02</v>
      </c>
      <c r="Y78" s="38">
        <v>6854906.639999999</v>
      </c>
      <c r="Z78" s="38">
        <v>974142.9</v>
      </c>
      <c r="AA78" s="38">
        <v>116492.94000000002</v>
      </c>
      <c r="AB78" s="40">
        <f t="shared" si="13"/>
        <v>7945542.479999999</v>
      </c>
      <c r="AC78" s="41">
        <f t="shared" si="14"/>
        <v>9634048.499999998</v>
      </c>
      <c r="AD78" s="38">
        <v>133494.77</v>
      </c>
      <c r="AE78" s="38">
        <v>129967.16</v>
      </c>
      <c r="AF78" s="38">
        <v>1767.48</v>
      </c>
      <c r="AG78" s="38">
        <v>57.41</v>
      </c>
      <c r="AH78" s="38">
        <v>677.53</v>
      </c>
      <c r="AI78" s="38">
        <v>10369.01</v>
      </c>
      <c r="AJ78" s="38">
        <v>28108.01</v>
      </c>
      <c r="AK78" s="39">
        <f t="shared" si="15"/>
        <v>304441.37</v>
      </c>
      <c r="AL78" s="38">
        <v>1146058.89</v>
      </c>
      <c r="AM78" s="38">
        <v>162865.12</v>
      </c>
      <c r="AN78" s="38">
        <v>19477.38</v>
      </c>
      <c r="AO78" s="40">
        <f t="shared" si="16"/>
        <v>1328401.39</v>
      </c>
      <c r="AP78" s="41">
        <f t="shared" si="17"/>
        <v>1632842.7599999998</v>
      </c>
    </row>
    <row r="79" spans="1:42" ht="12.75" customHeight="1">
      <c r="A79" s="35" t="s">
        <v>35</v>
      </c>
      <c r="B79" s="36" t="s">
        <v>106</v>
      </c>
      <c r="C79" s="37" t="s">
        <v>272</v>
      </c>
      <c r="D79" s="38">
        <v>6842213.94</v>
      </c>
      <c r="E79" s="38">
        <v>0</v>
      </c>
      <c r="F79" s="38">
        <v>75233.42</v>
      </c>
      <c r="G79" s="38">
        <v>1821.83</v>
      </c>
      <c r="H79" s="38">
        <v>29063.69</v>
      </c>
      <c r="I79" s="38">
        <v>0</v>
      </c>
      <c r="J79" s="38">
        <v>0</v>
      </c>
      <c r="K79" s="39">
        <f t="shared" si="9"/>
        <v>6948332.880000001</v>
      </c>
      <c r="L79" s="38">
        <v>80468844.94</v>
      </c>
      <c r="M79" s="38">
        <v>7395212.31</v>
      </c>
      <c r="N79" s="38">
        <v>651028</v>
      </c>
      <c r="O79" s="40">
        <f t="shared" si="10"/>
        <v>88515085.25</v>
      </c>
      <c r="P79" s="41">
        <f t="shared" si="11"/>
        <v>95463418.13</v>
      </c>
      <c r="Q79" s="38">
        <v>3293502.18</v>
      </c>
      <c r="R79" s="38">
        <v>0</v>
      </c>
      <c r="S79" s="38">
        <v>39803.16</v>
      </c>
      <c r="T79" s="38">
        <v>765.36</v>
      </c>
      <c r="U79" s="38">
        <v>16031.34</v>
      </c>
      <c r="V79" s="38">
        <v>0</v>
      </c>
      <c r="W79" s="38">
        <v>0</v>
      </c>
      <c r="X79" s="39">
        <f t="shared" si="12"/>
        <v>3350102.04</v>
      </c>
      <c r="Y79" s="38">
        <v>40171580.76</v>
      </c>
      <c r="Z79" s="38">
        <v>3691830.9</v>
      </c>
      <c r="AA79" s="38">
        <v>324996.06</v>
      </c>
      <c r="AB79" s="40">
        <f t="shared" si="13"/>
        <v>44188407.72</v>
      </c>
      <c r="AC79" s="41">
        <f t="shared" si="14"/>
        <v>47538509.76</v>
      </c>
      <c r="AD79" s="38">
        <v>591451.96</v>
      </c>
      <c r="AE79" s="38">
        <v>0</v>
      </c>
      <c r="AF79" s="38">
        <v>5905.04</v>
      </c>
      <c r="AG79" s="38">
        <v>176.08</v>
      </c>
      <c r="AH79" s="38">
        <v>2172.06</v>
      </c>
      <c r="AI79" s="38">
        <v>0</v>
      </c>
      <c r="AJ79" s="38">
        <v>0</v>
      </c>
      <c r="AK79" s="39">
        <f t="shared" si="15"/>
        <v>599705.14</v>
      </c>
      <c r="AL79" s="38">
        <v>6716210.7</v>
      </c>
      <c r="AM79" s="38">
        <v>617230.24</v>
      </c>
      <c r="AN79" s="38">
        <v>54338.66</v>
      </c>
      <c r="AO79" s="40">
        <f t="shared" si="16"/>
        <v>7387779.600000001</v>
      </c>
      <c r="AP79" s="41">
        <f t="shared" si="17"/>
        <v>7987484.74</v>
      </c>
    </row>
    <row r="80" spans="1:42" ht="12.75" customHeight="1">
      <c r="A80" s="35" t="s">
        <v>35</v>
      </c>
      <c r="B80" s="36" t="s">
        <v>109</v>
      </c>
      <c r="C80" s="37" t="s">
        <v>273</v>
      </c>
      <c r="D80" s="38">
        <v>1165769.75</v>
      </c>
      <c r="E80" s="38">
        <v>0</v>
      </c>
      <c r="F80" s="38">
        <v>20280.18</v>
      </c>
      <c r="G80" s="38">
        <v>491.1</v>
      </c>
      <c r="H80" s="38">
        <v>7834.51</v>
      </c>
      <c r="I80" s="38">
        <v>0</v>
      </c>
      <c r="J80" s="38">
        <v>0</v>
      </c>
      <c r="K80" s="39">
        <f t="shared" si="9"/>
        <v>1194375.54</v>
      </c>
      <c r="L80" s="38">
        <v>19455086.4</v>
      </c>
      <c r="M80" s="38">
        <v>928736.53</v>
      </c>
      <c r="N80" s="38">
        <v>49444.09</v>
      </c>
      <c r="O80" s="40">
        <f t="shared" si="10"/>
        <v>20433267.02</v>
      </c>
      <c r="P80" s="41">
        <f t="shared" si="11"/>
        <v>21627642.56</v>
      </c>
      <c r="Q80" s="38">
        <v>560575.44</v>
      </c>
      <c r="R80" s="38">
        <v>0</v>
      </c>
      <c r="S80" s="38">
        <v>10628.1</v>
      </c>
      <c r="T80" s="38">
        <v>205.74</v>
      </c>
      <c r="U80" s="38">
        <v>4309.08</v>
      </c>
      <c r="V80" s="38">
        <v>0</v>
      </c>
      <c r="W80" s="38">
        <v>0</v>
      </c>
      <c r="X80" s="39">
        <f t="shared" si="12"/>
        <v>575718.3599999999</v>
      </c>
      <c r="Y80" s="38">
        <v>9712349.82</v>
      </c>
      <c r="Z80" s="38">
        <v>463642.98000000004</v>
      </c>
      <c r="AA80" s="38">
        <v>24682.679999999997</v>
      </c>
      <c r="AB80" s="40">
        <f t="shared" si="13"/>
        <v>10200675.48</v>
      </c>
      <c r="AC80" s="41">
        <f t="shared" si="14"/>
        <v>10776393.84</v>
      </c>
      <c r="AD80" s="38">
        <v>100865.72</v>
      </c>
      <c r="AE80" s="38">
        <v>0</v>
      </c>
      <c r="AF80" s="38">
        <v>1608.68</v>
      </c>
      <c r="AG80" s="38">
        <v>47.56</v>
      </c>
      <c r="AH80" s="38">
        <v>587.57</v>
      </c>
      <c r="AI80" s="38">
        <v>0</v>
      </c>
      <c r="AJ80" s="38">
        <v>0</v>
      </c>
      <c r="AK80" s="39">
        <f t="shared" si="15"/>
        <v>103109.53</v>
      </c>
      <c r="AL80" s="38">
        <v>1623789.43</v>
      </c>
      <c r="AM80" s="38">
        <v>77515.59</v>
      </c>
      <c r="AN80" s="38">
        <v>4126.9</v>
      </c>
      <c r="AO80" s="40">
        <f t="shared" si="16"/>
        <v>1705431.92</v>
      </c>
      <c r="AP80" s="41">
        <f t="shared" si="17"/>
        <v>1808541.45</v>
      </c>
    </row>
    <row r="81" spans="1:42" ht="12.75" customHeight="1">
      <c r="A81" s="35" t="s">
        <v>36</v>
      </c>
      <c r="B81" s="36" t="s">
        <v>110</v>
      </c>
      <c r="C81" s="37" t="s">
        <v>203</v>
      </c>
      <c r="D81" s="38">
        <v>1580634.6</v>
      </c>
      <c r="E81" s="38">
        <v>1419081.81</v>
      </c>
      <c r="F81" s="38">
        <v>19626.44</v>
      </c>
      <c r="G81" s="38">
        <v>596.87</v>
      </c>
      <c r="H81" s="38">
        <v>6349.05</v>
      </c>
      <c r="I81" s="38">
        <v>134741.42</v>
      </c>
      <c r="J81" s="38">
        <v>274143.37</v>
      </c>
      <c r="K81" s="39">
        <f t="shared" si="9"/>
        <v>3435173.56</v>
      </c>
      <c r="L81" s="38">
        <v>13474551.27</v>
      </c>
      <c r="M81" s="38">
        <v>1176651.17</v>
      </c>
      <c r="N81" s="38">
        <v>60292.13</v>
      </c>
      <c r="O81" s="40">
        <f t="shared" si="10"/>
        <v>14711494.57</v>
      </c>
      <c r="P81" s="41">
        <f t="shared" si="11"/>
        <v>18146668.13</v>
      </c>
      <c r="Q81" s="38">
        <v>778984.68</v>
      </c>
      <c r="R81" s="38">
        <v>651079.74</v>
      </c>
      <c r="S81" s="38">
        <v>9327.48</v>
      </c>
      <c r="T81" s="38">
        <v>233.22</v>
      </c>
      <c r="U81" s="38">
        <v>2960.04</v>
      </c>
      <c r="V81" s="38">
        <v>79922.88</v>
      </c>
      <c r="W81" s="38">
        <v>136745.64</v>
      </c>
      <c r="X81" s="39">
        <f t="shared" si="12"/>
        <v>1659253.6800000002</v>
      </c>
      <c r="Y81" s="38">
        <v>6726752.76</v>
      </c>
      <c r="Z81" s="38">
        <v>587406.66</v>
      </c>
      <c r="AA81" s="38">
        <v>30098.1</v>
      </c>
      <c r="AB81" s="40">
        <f t="shared" si="13"/>
        <v>7344257.52</v>
      </c>
      <c r="AC81" s="41">
        <f t="shared" si="14"/>
        <v>9003511.2</v>
      </c>
      <c r="AD81" s="38">
        <v>133608.32</v>
      </c>
      <c r="AE81" s="38">
        <v>128000.35</v>
      </c>
      <c r="AF81" s="38">
        <v>1716.49</v>
      </c>
      <c r="AG81" s="38">
        <v>60.61</v>
      </c>
      <c r="AH81" s="38">
        <v>564.84</v>
      </c>
      <c r="AI81" s="38">
        <v>9136.42</v>
      </c>
      <c r="AJ81" s="38">
        <v>22899.62</v>
      </c>
      <c r="AK81" s="39">
        <f t="shared" si="15"/>
        <v>295986.65</v>
      </c>
      <c r="AL81" s="38">
        <v>1124633.09</v>
      </c>
      <c r="AM81" s="38">
        <v>98207.42</v>
      </c>
      <c r="AN81" s="38">
        <v>5032.34</v>
      </c>
      <c r="AO81" s="40">
        <f t="shared" si="16"/>
        <v>1227872.85</v>
      </c>
      <c r="AP81" s="41">
        <f t="shared" si="17"/>
        <v>1523859.5</v>
      </c>
    </row>
    <row r="82" spans="1:42" ht="12.75" customHeight="1">
      <c r="A82" s="35" t="s">
        <v>36</v>
      </c>
      <c r="B82" s="36" t="s">
        <v>111</v>
      </c>
      <c r="C82" s="37" t="s">
        <v>274</v>
      </c>
      <c r="D82" s="38">
        <v>5639129.99</v>
      </c>
      <c r="E82" s="38">
        <v>5033752.97</v>
      </c>
      <c r="F82" s="38">
        <v>69618.73</v>
      </c>
      <c r="G82" s="38">
        <v>2117.21</v>
      </c>
      <c r="H82" s="38">
        <v>22521.28</v>
      </c>
      <c r="I82" s="38">
        <v>507198.08</v>
      </c>
      <c r="J82" s="38">
        <v>972438.64</v>
      </c>
      <c r="K82" s="39">
        <f t="shared" si="9"/>
        <v>12246776.900000002</v>
      </c>
      <c r="L82" s="38">
        <v>56188309.62</v>
      </c>
      <c r="M82" s="38">
        <v>5941139.37</v>
      </c>
      <c r="N82" s="38">
        <v>912695.78</v>
      </c>
      <c r="O82" s="40">
        <f t="shared" si="10"/>
        <v>63042144.769999996</v>
      </c>
      <c r="P82" s="41">
        <f t="shared" si="11"/>
        <v>75288921.67</v>
      </c>
      <c r="Q82" s="38">
        <v>2772096.36</v>
      </c>
      <c r="R82" s="38">
        <v>2315561.58</v>
      </c>
      <c r="S82" s="38">
        <v>33173.04</v>
      </c>
      <c r="T82" s="38">
        <v>830.94</v>
      </c>
      <c r="U82" s="38">
        <v>10546.92</v>
      </c>
      <c r="V82" s="38">
        <v>297622.14</v>
      </c>
      <c r="W82" s="38">
        <v>487243.92</v>
      </c>
      <c r="X82" s="39">
        <f t="shared" si="12"/>
        <v>5917074.899999999</v>
      </c>
      <c r="Y82" s="38">
        <v>28050274.859999996</v>
      </c>
      <c r="Z82" s="38">
        <v>2965929.96</v>
      </c>
      <c r="AA82" s="38">
        <v>455621.76000000007</v>
      </c>
      <c r="AB82" s="40">
        <f t="shared" si="13"/>
        <v>31471826.579999994</v>
      </c>
      <c r="AC82" s="41">
        <f t="shared" si="14"/>
        <v>37388901.48</v>
      </c>
      <c r="AD82" s="38">
        <v>477838.94</v>
      </c>
      <c r="AE82" s="38">
        <v>453031.9</v>
      </c>
      <c r="AF82" s="38">
        <v>6074.28</v>
      </c>
      <c r="AG82" s="38">
        <v>214.38</v>
      </c>
      <c r="AH82" s="38">
        <v>1995.73</v>
      </c>
      <c r="AI82" s="38">
        <v>34929.32</v>
      </c>
      <c r="AJ82" s="38">
        <v>80865.79</v>
      </c>
      <c r="AK82" s="39">
        <f t="shared" si="15"/>
        <v>1054950.34</v>
      </c>
      <c r="AL82" s="38">
        <v>4689672.46</v>
      </c>
      <c r="AM82" s="38">
        <v>495868.24</v>
      </c>
      <c r="AN82" s="38">
        <v>76179</v>
      </c>
      <c r="AO82" s="40">
        <f t="shared" si="16"/>
        <v>5261719.7</v>
      </c>
      <c r="AP82" s="41">
        <f t="shared" si="17"/>
        <v>6316670.04</v>
      </c>
    </row>
    <row r="83" spans="1:42" ht="12.75" customHeight="1">
      <c r="A83" s="35" t="s">
        <v>37</v>
      </c>
      <c r="B83" s="36" t="s">
        <v>112</v>
      </c>
      <c r="C83" s="37" t="s">
        <v>204</v>
      </c>
      <c r="D83" s="38">
        <v>3083034.17</v>
      </c>
      <c r="E83" s="38">
        <v>2617634.56</v>
      </c>
      <c r="F83" s="38">
        <v>38228.39</v>
      </c>
      <c r="G83" s="38">
        <v>1017.52</v>
      </c>
      <c r="H83" s="38">
        <v>13272.88</v>
      </c>
      <c r="I83" s="38">
        <v>289138.23</v>
      </c>
      <c r="J83" s="38">
        <v>595141.36</v>
      </c>
      <c r="K83" s="39">
        <f t="shared" si="9"/>
        <v>6637467.11</v>
      </c>
      <c r="L83" s="38">
        <v>29655881.54</v>
      </c>
      <c r="M83" s="38">
        <v>3138295.31</v>
      </c>
      <c r="N83" s="38">
        <v>157501.56</v>
      </c>
      <c r="O83" s="40">
        <f t="shared" si="10"/>
        <v>32951678.41</v>
      </c>
      <c r="P83" s="41">
        <f t="shared" si="11"/>
        <v>39589145.52</v>
      </c>
      <c r="Q83" s="38">
        <v>1531132.74</v>
      </c>
      <c r="R83" s="38">
        <v>1198938.3</v>
      </c>
      <c r="S83" s="38">
        <v>18956.16</v>
      </c>
      <c r="T83" s="38">
        <v>388.38</v>
      </c>
      <c r="U83" s="38">
        <v>5852.94</v>
      </c>
      <c r="V83" s="38">
        <v>176258.16</v>
      </c>
      <c r="W83" s="38">
        <v>287518.5</v>
      </c>
      <c r="X83" s="39">
        <f t="shared" si="12"/>
        <v>3219045.18</v>
      </c>
      <c r="Y83" s="38">
        <v>14804781.179999998</v>
      </c>
      <c r="Z83" s="38">
        <v>1566696.8400000003</v>
      </c>
      <c r="AA83" s="38">
        <v>78625.5</v>
      </c>
      <c r="AB83" s="40">
        <f t="shared" si="13"/>
        <v>16450103.519999998</v>
      </c>
      <c r="AC83" s="41">
        <f t="shared" si="14"/>
        <v>19669148.7</v>
      </c>
      <c r="AD83" s="38">
        <v>258650.24</v>
      </c>
      <c r="AE83" s="38">
        <v>236449.38</v>
      </c>
      <c r="AF83" s="38">
        <v>3212.04</v>
      </c>
      <c r="AG83" s="38">
        <v>104.86</v>
      </c>
      <c r="AH83" s="38">
        <v>1236.66</v>
      </c>
      <c r="AI83" s="38">
        <v>18813.35</v>
      </c>
      <c r="AJ83" s="38">
        <v>51270.48</v>
      </c>
      <c r="AK83" s="39">
        <f t="shared" si="15"/>
        <v>569737.0099999999</v>
      </c>
      <c r="AL83" s="38">
        <v>2475183.39</v>
      </c>
      <c r="AM83" s="38">
        <v>261933.08</v>
      </c>
      <c r="AN83" s="38">
        <v>13146.01</v>
      </c>
      <c r="AO83" s="40">
        <f t="shared" si="16"/>
        <v>2750262.48</v>
      </c>
      <c r="AP83" s="41">
        <f t="shared" si="17"/>
        <v>3319999.4899999998</v>
      </c>
    </row>
    <row r="84" spans="1:42" ht="12.75" customHeight="1">
      <c r="A84" s="35" t="s">
        <v>38</v>
      </c>
      <c r="B84" s="36" t="s">
        <v>89</v>
      </c>
      <c r="C84" s="37" t="s">
        <v>275</v>
      </c>
      <c r="D84" s="38">
        <v>602391.88</v>
      </c>
      <c r="E84" s="38">
        <v>0</v>
      </c>
      <c r="F84" s="38">
        <v>15716.13</v>
      </c>
      <c r="G84" s="38">
        <v>380.58</v>
      </c>
      <c r="H84" s="38">
        <v>6071.35</v>
      </c>
      <c r="I84" s="38">
        <v>0</v>
      </c>
      <c r="J84" s="38">
        <v>0</v>
      </c>
      <c r="K84" s="39">
        <f t="shared" si="9"/>
        <v>624559.94</v>
      </c>
      <c r="L84" s="38">
        <v>13935715.11</v>
      </c>
      <c r="M84" s="38">
        <v>1495729.38</v>
      </c>
      <c r="N84" s="38">
        <v>75541</v>
      </c>
      <c r="O84" s="40">
        <f t="shared" si="10"/>
        <v>15506985.489999998</v>
      </c>
      <c r="P84" s="41">
        <f t="shared" si="11"/>
        <v>16131545.429999998</v>
      </c>
      <c r="Q84" s="38">
        <v>298149.72</v>
      </c>
      <c r="R84" s="38">
        <v>0</v>
      </c>
      <c r="S84" s="38">
        <v>8318.1</v>
      </c>
      <c r="T84" s="38">
        <v>161.1</v>
      </c>
      <c r="U84" s="38">
        <v>3374.04</v>
      </c>
      <c r="V84" s="38">
        <v>0</v>
      </c>
      <c r="W84" s="38">
        <v>0</v>
      </c>
      <c r="X84" s="39">
        <f t="shared" si="12"/>
        <v>310002.9599999999</v>
      </c>
      <c r="Y84" s="38">
        <v>6956974.5</v>
      </c>
      <c r="Z84" s="38">
        <v>746696.5799999998</v>
      </c>
      <c r="AA84" s="38">
        <v>37710.42</v>
      </c>
      <c r="AB84" s="40">
        <f t="shared" si="13"/>
        <v>7741381.5</v>
      </c>
      <c r="AC84" s="41">
        <f t="shared" si="14"/>
        <v>8051384.46</v>
      </c>
      <c r="AD84" s="38">
        <v>50707.03</v>
      </c>
      <c r="AE84" s="38">
        <v>0</v>
      </c>
      <c r="AF84" s="38">
        <v>1233.01</v>
      </c>
      <c r="AG84" s="38">
        <v>36.58</v>
      </c>
      <c r="AH84" s="38">
        <v>449.55</v>
      </c>
      <c r="AI84" s="38">
        <v>0</v>
      </c>
      <c r="AJ84" s="38">
        <v>0</v>
      </c>
      <c r="AK84" s="39">
        <f t="shared" si="15"/>
        <v>52426.170000000006</v>
      </c>
      <c r="AL84" s="38">
        <v>1163123.44</v>
      </c>
      <c r="AM84" s="38">
        <v>124838.8</v>
      </c>
      <c r="AN84" s="38">
        <v>6305.1</v>
      </c>
      <c r="AO84" s="40">
        <f t="shared" si="16"/>
        <v>1294267.3399999999</v>
      </c>
      <c r="AP84" s="41">
        <f t="shared" si="17"/>
        <v>1346693.5099999998</v>
      </c>
    </row>
    <row r="85" spans="1:42" ht="12.75" customHeight="1">
      <c r="A85" s="35" t="s">
        <v>38</v>
      </c>
      <c r="B85" s="36" t="s">
        <v>113</v>
      </c>
      <c r="C85" s="37" t="s">
        <v>276</v>
      </c>
      <c r="D85" s="38">
        <v>2134441.88</v>
      </c>
      <c r="E85" s="38">
        <v>0</v>
      </c>
      <c r="F85" s="38">
        <v>30393.47</v>
      </c>
      <c r="G85" s="38">
        <v>736</v>
      </c>
      <c r="H85" s="38">
        <v>11741.41</v>
      </c>
      <c r="I85" s="38">
        <v>0</v>
      </c>
      <c r="J85" s="38">
        <v>0</v>
      </c>
      <c r="K85" s="39">
        <f t="shared" si="9"/>
        <v>2177312.7600000002</v>
      </c>
      <c r="L85" s="38">
        <v>29777501.65</v>
      </c>
      <c r="M85" s="38">
        <v>2791979.15</v>
      </c>
      <c r="N85" s="38">
        <v>140972.29</v>
      </c>
      <c r="O85" s="40">
        <f t="shared" si="10"/>
        <v>32710453.09</v>
      </c>
      <c r="P85" s="41">
        <f t="shared" si="11"/>
        <v>34887765.85</v>
      </c>
      <c r="Q85" s="38">
        <v>1064689.68</v>
      </c>
      <c r="R85" s="38">
        <v>0</v>
      </c>
      <c r="S85" s="38">
        <v>15931.26</v>
      </c>
      <c r="T85" s="38">
        <v>308.04</v>
      </c>
      <c r="U85" s="38">
        <v>6452.1</v>
      </c>
      <c r="V85" s="38">
        <v>0</v>
      </c>
      <c r="W85" s="38">
        <v>0</v>
      </c>
      <c r="X85" s="39">
        <f t="shared" si="12"/>
        <v>1087381.08</v>
      </c>
      <c r="Y85" s="38">
        <v>14865496.260000002</v>
      </c>
      <c r="Z85" s="38">
        <v>1393809.18</v>
      </c>
      <c r="AA85" s="38">
        <v>70374</v>
      </c>
      <c r="AB85" s="40">
        <f t="shared" si="13"/>
        <v>16329679.440000001</v>
      </c>
      <c r="AC85" s="41">
        <f t="shared" si="14"/>
        <v>17417060.520000003</v>
      </c>
      <c r="AD85" s="38">
        <v>178292.03</v>
      </c>
      <c r="AE85" s="38">
        <v>0</v>
      </c>
      <c r="AF85" s="38">
        <v>2410.37</v>
      </c>
      <c r="AG85" s="38">
        <v>71.33</v>
      </c>
      <c r="AH85" s="38">
        <v>881.55</v>
      </c>
      <c r="AI85" s="38">
        <v>0</v>
      </c>
      <c r="AJ85" s="38">
        <v>0</v>
      </c>
      <c r="AK85" s="39">
        <f t="shared" si="15"/>
        <v>181655.27999999997</v>
      </c>
      <c r="AL85" s="38">
        <v>2485334.23</v>
      </c>
      <c r="AM85" s="38">
        <v>233028.33</v>
      </c>
      <c r="AN85" s="38">
        <v>11766.38</v>
      </c>
      <c r="AO85" s="40">
        <f t="shared" si="16"/>
        <v>2730128.94</v>
      </c>
      <c r="AP85" s="41">
        <f t="shared" si="17"/>
        <v>2911784.2199999997</v>
      </c>
    </row>
    <row r="86" spans="1:42" ht="12.75" customHeight="1">
      <c r="A86" s="35" t="s">
        <v>38</v>
      </c>
      <c r="B86" s="36" t="s">
        <v>110</v>
      </c>
      <c r="C86" s="37" t="s">
        <v>277</v>
      </c>
      <c r="D86" s="38">
        <v>3667515.24</v>
      </c>
      <c r="E86" s="38">
        <v>0</v>
      </c>
      <c r="F86" s="38">
        <v>40412.86</v>
      </c>
      <c r="G86" s="38">
        <v>978.62</v>
      </c>
      <c r="H86" s="38">
        <v>15612.04</v>
      </c>
      <c r="I86" s="38">
        <v>0</v>
      </c>
      <c r="J86" s="38">
        <v>0</v>
      </c>
      <c r="K86" s="39">
        <f t="shared" si="9"/>
        <v>3724518.7600000002</v>
      </c>
      <c r="L86" s="38">
        <v>47585970.53</v>
      </c>
      <c r="M86" s="38">
        <v>3862215.8</v>
      </c>
      <c r="N86" s="38">
        <v>197506.94</v>
      </c>
      <c r="O86" s="40">
        <f t="shared" si="10"/>
        <v>51645693.27</v>
      </c>
      <c r="P86" s="41">
        <f t="shared" si="11"/>
        <v>55370212.03</v>
      </c>
      <c r="Q86" s="38">
        <v>1816201.62</v>
      </c>
      <c r="R86" s="38">
        <v>0</v>
      </c>
      <c r="S86" s="38">
        <v>21373.56</v>
      </c>
      <c r="T86" s="38">
        <v>410.76</v>
      </c>
      <c r="U86" s="38">
        <v>8603.64</v>
      </c>
      <c r="V86" s="38">
        <v>0</v>
      </c>
      <c r="W86" s="38">
        <v>0</v>
      </c>
      <c r="X86" s="39">
        <f t="shared" si="12"/>
        <v>1846589.58</v>
      </c>
      <c r="Y86" s="38">
        <v>23755823.220000003</v>
      </c>
      <c r="Z86" s="38">
        <v>1928091.7200000002</v>
      </c>
      <c r="AA86" s="38">
        <v>98596.32</v>
      </c>
      <c r="AB86" s="40">
        <f t="shared" si="13"/>
        <v>25782511.26</v>
      </c>
      <c r="AC86" s="41">
        <f t="shared" si="14"/>
        <v>27629100.840000004</v>
      </c>
      <c r="AD86" s="38">
        <v>308552.27</v>
      </c>
      <c r="AE86" s="38">
        <v>0</v>
      </c>
      <c r="AF86" s="38">
        <v>3173.22</v>
      </c>
      <c r="AG86" s="38">
        <v>94.64</v>
      </c>
      <c r="AH86" s="38">
        <v>1168.07</v>
      </c>
      <c r="AI86" s="38">
        <v>0</v>
      </c>
      <c r="AJ86" s="38">
        <v>0</v>
      </c>
      <c r="AK86" s="39">
        <f t="shared" si="15"/>
        <v>312988.2</v>
      </c>
      <c r="AL86" s="38">
        <v>3971691.22</v>
      </c>
      <c r="AM86" s="38">
        <v>322354.01</v>
      </c>
      <c r="AN86" s="38">
        <v>16485.1</v>
      </c>
      <c r="AO86" s="40">
        <f t="shared" si="16"/>
        <v>4310530.33</v>
      </c>
      <c r="AP86" s="41">
        <f t="shared" si="17"/>
        <v>4623518.53</v>
      </c>
    </row>
    <row r="87" spans="1:42" ht="12.75" customHeight="1">
      <c r="A87" s="35" t="s">
        <v>114</v>
      </c>
      <c r="B87" s="36" t="s">
        <v>115</v>
      </c>
      <c r="C87" s="37" t="s">
        <v>278</v>
      </c>
      <c r="D87" s="38">
        <v>4046340.86</v>
      </c>
      <c r="E87" s="38">
        <v>3365453.39</v>
      </c>
      <c r="F87" s="38">
        <v>50415.26</v>
      </c>
      <c r="G87" s="38">
        <v>1421.44</v>
      </c>
      <c r="H87" s="38">
        <v>16915.83</v>
      </c>
      <c r="I87" s="38">
        <v>376787.79</v>
      </c>
      <c r="J87" s="38">
        <v>579992.12</v>
      </c>
      <c r="K87" s="39">
        <f t="shared" si="9"/>
        <v>8437326.69</v>
      </c>
      <c r="L87" s="38">
        <v>33759538.21</v>
      </c>
      <c r="M87" s="38">
        <v>4178257.06</v>
      </c>
      <c r="N87" s="38">
        <v>209051</v>
      </c>
      <c r="O87" s="40">
        <f t="shared" si="10"/>
        <v>38146846.27</v>
      </c>
      <c r="P87" s="41">
        <f t="shared" si="11"/>
        <v>46584172.96</v>
      </c>
      <c r="Q87" s="38">
        <v>1962047.88</v>
      </c>
      <c r="R87" s="38">
        <v>1476903.36</v>
      </c>
      <c r="S87" s="38">
        <v>24938.34</v>
      </c>
      <c r="T87" s="38">
        <v>547.5</v>
      </c>
      <c r="U87" s="38">
        <v>7705.32</v>
      </c>
      <c r="V87" s="38">
        <v>221127.84</v>
      </c>
      <c r="W87" s="38">
        <v>276238.56</v>
      </c>
      <c r="X87" s="39">
        <f t="shared" si="12"/>
        <v>3969508.8</v>
      </c>
      <c r="Y87" s="38">
        <v>16853404.74</v>
      </c>
      <c r="Z87" s="38">
        <v>2085865.56</v>
      </c>
      <c r="AA87" s="38">
        <v>104359.2</v>
      </c>
      <c r="AB87" s="40">
        <f t="shared" si="13"/>
        <v>19043629.5</v>
      </c>
      <c r="AC87" s="41">
        <f t="shared" si="14"/>
        <v>23013138.3</v>
      </c>
      <c r="AD87" s="38">
        <v>347382.16</v>
      </c>
      <c r="AE87" s="38">
        <v>314758.34</v>
      </c>
      <c r="AF87" s="38">
        <v>4246.15</v>
      </c>
      <c r="AG87" s="38">
        <v>145.66</v>
      </c>
      <c r="AH87" s="38">
        <v>1535.09</v>
      </c>
      <c r="AI87" s="38">
        <v>25943.33</v>
      </c>
      <c r="AJ87" s="38">
        <v>50625.59</v>
      </c>
      <c r="AK87" s="39">
        <f t="shared" si="15"/>
        <v>744636.32</v>
      </c>
      <c r="AL87" s="38">
        <v>2817688.91</v>
      </c>
      <c r="AM87" s="38">
        <v>348731.92</v>
      </c>
      <c r="AN87" s="38">
        <v>17448.63</v>
      </c>
      <c r="AO87" s="40">
        <f t="shared" si="16"/>
        <v>3183869.46</v>
      </c>
      <c r="AP87" s="41">
        <f t="shared" si="17"/>
        <v>3928505.78</v>
      </c>
    </row>
    <row r="88" spans="1:42" ht="12.75" customHeight="1">
      <c r="A88" s="35" t="s">
        <v>39</v>
      </c>
      <c r="B88" s="36" t="s">
        <v>116</v>
      </c>
      <c r="C88" s="37" t="s">
        <v>209</v>
      </c>
      <c r="D88" s="38">
        <v>998715.65</v>
      </c>
      <c r="E88" s="38">
        <v>943709.38</v>
      </c>
      <c r="F88" s="38">
        <v>13782.09</v>
      </c>
      <c r="G88" s="38">
        <v>366.84</v>
      </c>
      <c r="H88" s="38">
        <v>4785.14</v>
      </c>
      <c r="I88" s="38">
        <v>101469.56</v>
      </c>
      <c r="J88" s="38">
        <v>214560.31</v>
      </c>
      <c r="K88" s="39">
        <f t="shared" si="9"/>
        <v>2277388.97</v>
      </c>
      <c r="L88" s="38">
        <v>9301738.46</v>
      </c>
      <c r="M88" s="38">
        <v>1830702.23</v>
      </c>
      <c r="N88" s="38">
        <v>89774.26</v>
      </c>
      <c r="O88" s="40">
        <f t="shared" si="10"/>
        <v>11222214.950000001</v>
      </c>
      <c r="P88" s="41">
        <f t="shared" si="11"/>
        <v>13499603.920000002</v>
      </c>
      <c r="Q88" s="38">
        <v>498907.86</v>
      </c>
      <c r="R88" s="38">
        <v>431333.34</v>
      </c>
      <c r="S88" s="38">
        <v>6819.72</v>
      </c>
      <c r="T88" s="38">
        <v>139.86</v>
      </c>
      <c r="U88" s="38">
        <v>2107.44</v>
      </c>
      <c r="V88" s="38">
        <v>60821.82</v>
      </c>
      <c r="W88" s="38">
        <v>103526.94</v>
      </c>
      <c r="X88" s="39">
        <f t="shared" si="12"/>
        <v>1103656.9799999997</v>
      </c>
      <c r="Y88" s="38">
        <v>4643605.08</v>
      </c>
      <c r="Z88" s="38">
        <v>913921.44</v>
      </c>
      <c r="AA88" s="38">
        <v>44815.68</v>
      </c>
      <c r="AB88" s="40">
        <f t="shared" si="13"/>
        <v>5602342.2</v>
      </c>
      <c r="AC88" s="41">
        <f t="shared" si="14"/>
        <v>6705999.18</v>
      </c>
      <c r="AD88" s="38">
        <v>83301.3</v>
      </c>
      <c r="AE88" s="38">
        <v>85396.01</v>
      </c>
      <c r="AF88" s="38">
        <v>1160.4</v>
      </c>
      <c r="AG88" s="38">
        <v>37.83</v>
      </c>
      <c r="AH88" s="38">
        <v>446.28</v>
      </c>
      <c r="AI88" s="38">
        <v>6774.62</v>
      </c>
      <c r="AJ88" s="38">
        <v>18505.56</v>
      </c>
      <c r="AK88" s="39">
        <f t="shared" si="15"/>
        <v>195621.99999999997</v>
      </c>
      <c r="AL88" s="38">
        <v>776355.56</v>
      </c>
      <c r="AM88" s="38">
        <v>152796.8</v>
      </c>
      <c r="AN88" s="38">
        <v>7493.1</v>
      </c>
      <c r="AO88" s="40">
        <f t="shared" si="16"/>
        <v>936645.4600000001</v>
      </c>
      <c r="AP88" s="41">
        <f t="shared" si="17"/>
        <v>1132267.46</v>
      </c>
    </row>
    <row r="89" spans="1:42" ht="12.75" customHeight="1">
      <c r="A89" s="35" t="s">
        <v>40</v>
      </c>
      <c r="B89" s="36" t="s">
        <v>110</v>
      </c>
      <c r="C89" s="37" t="s">
        <v>279</v>
      </c>
      <c r="D89" s="38">
        <v>1621494.92</v>
      </c>
      <c r="E89" s="38">
        <v>2043083.9</v>
      </c>
      <c r="F89" s="38">
        <v>31026.79</v>
      </c>
      <c r="G89" s="38">
        <v>713.89</v>
      </c>
      <c r="H89" s="38">
        <v>11092.72</v>
      </c>
      <c r="I89" s="38">
        <v>117298.37</v>
      </c>
      <c r="J89" s="38">
        <v>339537.66</v>
      </c>
      <c r="K89" s="39">
        <f t="shared" si="9"/>
        <v>4164248.2500000005</v>
      </c>
      <c r="L89" s="38">
        <v>20642663.52</v>
      </c>
      <c r="M89" s="38">
        <v>357673.87</v>
      </c>
      <c r="N89" s="38">
        <v>78885.12</v>
      </c>
      <c r="O89" s="40">
        <f t="shared" si="10"/>
        <v>21079222.509999998</v>
      </c>
      <c r="P89" s="41">
        <f t="shared" si="11"/>
        <v>25243470.759999998</v>
      </c>
      <c r="Q89" s="38">
        <v>812759.28</v>
      </c>
      <c r="R89" s="38">
        <v>902634.72</v>
      </c>
      <c r="S89" s="38">
        <v>13190.04</v>
      </c>
      <c r="T89" s="38">
        <v>265.62</v>
      </c>
      <c r="U89" s="38">
        <v>5056.44</v>
      </c>
      <c r="V89" s="38">
        <v>72426.3</v>
      </c>
      <c r="W89" s="38">
        <v>160154.52</v>
      </c>
      <c r="X89" s="39">
        <f t="shared" si="12"/>
        <v>1966486.9200000002</v>
      </c>
      <c r="Y89" s="38">
        <v>10305210.959999999</v>
      </c>
      <c r="Z89" s="38">
        <v>178557.6</v>
      </c>
      <c r="AA89" s="38">
        <v>39379.8</v>
      </c>
      <c r="AB89" s="40">
        <f t="shared" si="13"/>
        <v>10523148.36</v>
      </c>
      <c r="AC89" s="41">
        <f t="shared" si="14"/>
        <v>12489635.28</v>
      </c>
      <c r="AD89" s="38">
        <v>134789.27</v>
      </c>
      <c r="AE89" s="38">
        <v>190074.86</v>
      </c>
      <c r="AF89" s="38">
        <v>2972.79</v>
      </c>
      <c r="AG89" s="38">
        <v>74.71</v>
      </c>
      <c r="AH89" s="38">
        <v>1006.05</v>
      </c>
      <c r="AI89" s="38">
        <v>7478.68</v>
      </c>
      <c r="AJ89" s="38">
        <v>29897.19</v>
      </c>
      <c r="AK89" s="39">
        <f t="shared" si="15"/>
        <v>366293.55</v>
      </c>
      <c r="AL89" s="38">
        <v>1722908.76</v>
      </c>
      <c r="AM89" s="38">
        <v>29852.71</v>
      </c>
      <c r="AN89" s="38">
        <v>6584.22</v>
      </c>
      <c r="AO89" s="40">
        <f t="shared" si="16"/>
        <v>1759345.69</v>
      </c>
      <c r="AP89" s="41">
        <f t="shared" si="17"/>
        <v>2125639.2399999998</v>
      </c>
    </row>
    <row r="90" spans="1:42" ht="12.75" customHeight="1">
      <c r="A90" s="35" t="s">
        <v>40</v>
      </c>
      <c r="B90" s="36" t="s">
        <v>117</v>
      </c>
      <c r="C90" s="37" t="s">
        <v>210</v>
      </c>
      <c r="D90" s="38">
        <v>13556482.16</v>
      </c>
      <c r="E90" s="38">
        <v>10700271.11</v>
      </c>
      <c r="F90" s="38">
        <v>162497.05</v>
      </c>
      <c r="G90" s="38">
        <v>3738.87</v>
      </c>
      <c r="H90" s="38">
        <v>58096.03</v>
      </c>
      <c r="I90" s="38">
        <v>968080.24</v>
      </c>
      <c r="J90" s="38">
        <v>1778265.22</v>
      </c>
      <c r="K90" s="39">
        <f t="shared" si="9"/>
        <v>27227430.68</v>
      </c>
      <c r="L90" s="38">
        <v>258803529.32</v>
      </c>
      <c r="M90" s="38">
        <v>13989645.1</v>
      </c>
      <c r="N90" s="38">
        <v>1070866.99</v>
      </c>
      <c r="O90" s="40">
        <f t="shared" si="10"/>
        <v>273864041.40999997</v>
      </c>
      <c r="P90" s="41">
        <f t="shared" si="11"/>
        <v>301091472.09</v>
      </c>
      <c r="Q90" s="38">
        <v>6717753</v>
      </c>
      <c r="R90" s="38">
        <v>4823569.56</v>
      </c>
      <c r="S90" s="38">
        <v>70485.78</v>
      </c>
      <c r="T90" s="38">
        <v>1403.52</v>
      </c>
      <c r="U90" s="38">
        <v>26718.06</v>
      </c>
      <c r="V90" s="38">
        <v>579400.02</v>
      </c>
      <c r="W90" s="38">
        <v>846255.24</v>
      </c>
      <c r="X90" s="39">
        <f t="shared" si="12"/>
        <v>13065585.179999998</v>
      </c>
      <c r="Y90" s="38">
        <v>129199653.36</v>
      </c>
      <c r="Z90" s="38">
        <v>6983897.4</v>
      </c>
      <c r="AA90" s="38">
        <v>534581.52</v>
      </c>
      <c r="AB90" s="40">
        <f t="shared" si="13"/>
        <v>136718132.28</v>
      </c>
      <c r="AC90" s="41">
        <f t="shared" si="14"/>
        <v>149783717.46</v>
      </c>
      <c r="AD90" s="38">
        <v>1139788.19</v>
      </c>
      <c r="AE90" s="38">
        <v>979450.26</v>
      </c>
      <c r="AF90" s="38">
        <v>15335.21</v>
      </c>
      <c r="AG90" s="38">
        <v>389.23</v>
      </c>
      <c r="AH90" s="38">
        <v>5229.66</v>
      </c>
      <c r="AI90" s="38">
        <v>64780.04</v>
      </c>
      <c r="AJ90" s="38">
        <v>155335</v>
      </c>
      <c r="AK90" s="39">
        <f t="shared" si="15"/>
        <v>2360307.5900000003</v>
      </c>
      <c r="AL90" s="38">
        <v>21600645.99</v>
      </c>
      <c r="AM90" s="38">
        <v>1167624.62</v>
      </c>
      <c r="AN90" s="38">
        <v>89380.91</v>
      </c>
      <c r="AO90" s="40">
        <f t="shared" si="16"/>
        <v>22857651.52</v>
      </c>
      <c r="AP90" s="41">
        <f t="shared" si="17"/>
        <v>25217959.11</v>
      </c>
    </row>
    <row r="91" spans="1:42" ht="12.75" customHeight="1">
      <c r="A91" s="35" t="s">
        <v>41</v>
      </c>
      <c r="B91" s="36" t="s">
        <v>118</v>
      </c>
      <c r="C91" s="37" t="s">
        <v>211</v>
      </c>
      <c r="D91" s="38">
        <v>928287.46</v>
      </c>
      <c r="E91" s="38">
        <v>707389.24</v>
      </c>
      <c r="F91" s="38">
        <v>10330.83</v>
      </c>
      <c r="G91" s="38">
        <v>274.97</v>
      </c>
      <c r="H91" s="38">
        <v>3586.86</v>
      </c>
      <c r="I91" s="38">
        <v>82608.8</v>
      </c>
      <c r="J91" s="38">
        <v>160830.93</v>
      </c>
      <c r="K91" s="39">
        <f t="shared" si="9"/>
        <v>1893309.09</v>
      </c>
      <c r="L91" s="38">
        <v>5657777.47</v>
      </c>
      <c r="M91" s="38">
        <v>672752.76</v>
      </c>
      <c r="N91" s="38">
        <v>34281.8</v>
      </c>
      <c r="O91" s="40">
        <f t="shared" si="10"/>
        <v>6364812.029999999</v>
      </c>
      <c r="P91" s="41">
        <f t="shared" si="11"/>
        <v>8258121.119999999</v>
      </c>
      <c r="Q91" s="38">
        <v>453078.78</v>
      </c>
      <c r="R91" s="38">
        <v>320025.72</v>
      </c>
      <c r="S91" s="38">
        <v>5059.86</v>
      </c>
      <c r="T91" s="38">
        <v>103.86</v>
      </c>
      <c r="U91" s="38">
        <v>1565.52</v>
      </c>
      <c r="V91" s="38">
        <v>50086.8</v>
      </c>
      <c r="W91" s="38">
        <v>76903.02</v>
      </c>
      <c r="X91" s="39">
        <f t="shared" si="12"/>
        <v>906823.56</v>
      </c>
      <c r="Y91" s="38">
        <v>2824470.3</v>
      </c>
      <c r="Z91" s="38">
        <v>335851.01999999996</v>
      </c>
      <c r="AA91" s="38">
        <v>17113.62</v>
      </c>
      <c r="AB91" s="40">
        <f t="shared" si="13"/>
        <v>3177434.94</v>
      </c>
      <c r="AC91" s="41">
        <f t="shared" si="14"/>
        <v>4084258.5</v>
      </c>
      <c r="AD91" s="38">
        <v>79201.45</v>
      </c>
      <c r="AE91" s="38">
        <v>64560.59</v>
      </c>
      <c r="AF91" s="38">
        <v>878.5</v>
      </c>
      <c r="AG91" s="38">
        <v>28.52</v>
      </c>
      <c r="AH91" s="38">
        <v>336.89</v>
      </c>
      <c r="AI91" s="38">
        <v>5420.33</v>
      </c>
      <c r="AJ91" s="38">
        <v>13987.99</v>
      </c>
      <c r="AK91" s="39">
        <f t="shared" si="15"/>
        <v>164414.26999999996</v>
      </c>
      <c r="AL91" s="38">
        <v>472217.86</v>
      </c>
      <c r="AM91" s="38">
        <v>56150.29</v>
      </c>
      <c r="AN91" s="38">
        <v>2861.36</v>
      </c>
      <c r="AO91" s="40">
        <f t="shared" si="16"/>
        <v>531229.51</v>
      </c>
      <c r="AP91" s="41">
        <f t="shared" si="17"/>
        <v>695643.78</v>
      </c>
    </row>
    <row r="92" spans="1:42" ht="12.75" customHeight="1">
      <c r="A92" s="35" t="s">
        <v>42</v>
      </c>
      <c r="B92" s="36" t="s">
        <v>97</v>
      </c>
      <c r="C92" s="37" t="s">
        <v>280</v>
      </c>
      <c r="D92" s="38">
        <v>1836736.87</v>
      </c>
      <c r="E92" s="38">
        <v>2015488.87</v>
      </c>
      <c r="F92" s="38">
        <v>25366.56</v>
      </c>
      <c r="G92" s="38">
        <v>740.96</v>
      </c>
      <c r="H92" s="38">
        <v>8343.7</v>
      </c>
      <c r="I92" s="38">
        <v>214854.01</v>
      </c>
      <c r="J92" s="38">
        <v>305316.29</v>
      </c>
      <c r="K92" s="39">
        <f t="shared" si="9"/>
        <v>4406847.260000001</v>
      </c>
      <c r="L92" s="38">
        <v>16930790.83</v>
      </c>
      <c r="M92" s="38">
        <v>1828566.61</v>
      </c>
      <c r="N92" s="38">
        <v>91524.89</v>
      </c>
      <c r="O92" s="40">
        <f t="shared" si="10"/>
        <v>18850882.33</v>
      </c>
      <c r="P92" s="41">
        <f t="shared" si="11"/>
        <v>23257729.59</v>
      </c>
      <c r="Q92" s="38">
        <v>817394.34</v>
      </c>
      <c r="R92" s="38">
        <v>911466.54</v>
      </c>
      <c r="S92" s="38">
        <v>13468.44</v>
      </c>
      <c r="T92" s="38">
        <v>306.6</v>
      </c>
      <c r="U92" s="38">
        <v>4489.38</v>
      </c>
      <c r="V92" s="38">
        <v>128789.34</v>
      </c>
      <c r="W92" s="38">
        <v>144051.48</v>
      </c>
      <c r="X92" s="39">
        <f t="shared" si="12"/>
        <v>2019966.1199999999</v>
      </c>
      <c r="Y92" s="38">
        <v>8452173.42</v>
      </c>
      <c r="Z92" s="38">
        <v>912855.3</v>
      </c>
      <c r="AA92" s="38">
        <v>45689.64</v>
      </c>
      <c r="AB92" s="40">
        <f t="shared" si="13"/>
        <v>9410718.36</v>
      </c>
      <c r="AC92" s="41">
        <f t="shared" si="14"/>
        <v>11430684.479999999</v>
      </c>
      <c r="AD92" s="38">
        <v>169890.42</v>
      </c>
      <c r="AE92" s="38">
        <v>184003.72</v>
      </c>
      <c r="AF92" s="38">
        <v>1983.02</v>
      </c>
      <c r="AG92" s="38">
        <v>72.39</v>
      </c>
      <c r="AH92" s="38">
        <v>642.39</v>
      </c>
      <c r="AI92" s="38">
        <v>14344.11</v>
      </c>
      <c r="AJ92" s="38">
        <v>26877.47</v>
      </c>
      <c r="AK92" s="39">
        <f t="shared" si="15"/>
        <v>397813.52</v>
      </c>
      <c r="AL92" s="38">
        <v>1413102.9</v>
      </c>
      <c r="AM92" s="38">
        <v>152618.55</v>
      </c>
      <c r="AN92" s="38">
        <v>7639.21</v>
      </c>
      <c r="AO92" s="40">
        <f t="shared" si="16"/>
        <v>1573360.66</v>
      </c>
      <c r="AP92" s="41">
        <f t="shared" si="17"/>
        <v>1971174.18</v>
      </c>
    </row>
    <row r="93" spans="1:42" ht="12.75" customHeight="1">
      <c r="A93" s="35" t="s">
        <v>42</v>
      </c>
      <c r="B93" s="36" t="s">
        <v>100</v>
      </c>
      <c r="C93" s="37" t="s">
        <v>212</v>
      </c>
      <c r="D93" s="38">
        <v>3100637.61</v>
      </c>
      <c r="E93" s="38">
        <v>2550002.32</v>
      </c>
      <c r="F93" s="38">
        <v>32093.85</v>
      </c>
      <c r="G93" s="38">
        <v>937.47</v>
      </c>
      <c r="H93" s="38">
        <v>10556.47</v>
      </c>
      <c r="I93" s="38">
        <v>246520.21</v>
      </c>
      <c r="J93" s="38">
        <v>386287.05</v>
      </c>
      <c r="K93" s="39">
        <f t="shared" si="9"/>
        <v>6327034.979999999</v>
      </c>
      <c r="L93" s="38">
        <v>25877282.21</v>
      </c>
      <c r="M93" s="38">
        <v>2829686.56</v>
      </c>
      <c r="N93" s="38">
        <v>140874.1</v>
      </c>
      <c r="O93" s="40">
        <f t="shared" si="10"/>
        <v>28847842.87</v>
      </c>
      <c r="P93" s="41">
        <f t="shared" si="11"/>
        <v>35174877.85</v>
      </c>
      <c r="Q93" s="38">
        <v>1486902.72</v>
      </c>
      <c r="R93" s="38">
        <v>1147986.54</v>
      </c>
      <c r="S93" s="38">
        <v>16963.44</v>
      </c>
      <c r="T93" s="38">
        <v>389.94</v>
      </c>
      <c r="U93" s="38">
        <v>5710.2</v>
      </c>
      <c r="V93" s="38">
        <v>143518.38</v>
      </c>
      <c r="W93" s="38">
        <v>183222.6</v>
      </c>
      <c r="X93" s="39">
        <f t="shared" si="12"/>
        <v>2984693.82</v>
      </c>
      <c r="Y93" s="38">
        <v>12918432.360000001</v>
      </c>
      <c r="Z93" s="38">
        <v>1412633.46</v>
      </c>
      <c r="AA93" s="38">
        <v>70324.98</v>
      </c>
      <c r="AB93" s="40">
        <f t="shared" si="13"/>
        <v>14401390.8</v>
      </c>
      <c r="AC93" s="41">
        <f t="shared" si="14"/>
        <v>17386084.62</v>
      </c>
      <c r="AD93" s="38">
        <v>268955.82</v>
      </c>
      <c r="AE93" s="38">
        <v>233669.3</v>
      </c>
      <c r="AF93" s="38">
        <v>2521.74</v>
      </c>
      <c r="AG93" s="38">
        <v>91.26</v>
      </c>
      <c r="AH93" s="38">
        <v>807.71</v>
      </c>
      <c r="AI93" s="38">
        <v>17166.97</v>
      </c>
      <c r="AJ93" s="38">
        <v>33844.08</v>
      </c>
      <c r="AK93" s="39">
        <f t="shared" si="15"/>
        <v>557056.88</v>
      </c>
      <c r="AL93" s="38">
        <v>2159808.31</v>
      </c>
      <c r="AM93" s="38">
        <v>236175.52</v>
      </c>
      <c r="AN93" s="38">
        <v>11758.19</v>
      </c>
      <c r="AO93" s="40">
        <f t="shared" si="16"/>
        <v>2407742.02</v>
      </c>
      <c r="AP93" s="41">
        <f t="shared" si="17"/>
        <v>2964798.9</v>
      </c>
    </row>
    <row r="94" spans="1:42" ht="12.75" customHeight="1">
      <c r="A94" s="35" t="s">
        <v>43</v>
      </c>
      <c r="B94" s="36" t="s">
        <v>119</v>
      </c>
      <c r="C94" s="37" t="s">
        <v>213</v>
      </c>
      <c r="D94" s="38">
        <v>798932.72</v>
      </c>
      <c r="E94" s="38">
        <v>663352.18</v>
      </c>
      <c r="F94" s="38">
        <v>9221.97</v>
      </c>
      <c r="G94" s="38">
        <v>221.57</v>
      </c>
      <c r="H94" s="38">
        <v>3111.2</v>
      </c>
      <c r="I94" s="38">
        <v>79353.83</v>
      </c>
      <c r="J94" s="38">
        <v>157918.73</v>
      </c>
      <c r="K94" s="39">
        <f t="shared" si="9"/>
        <v>1712112.2</v>
      </c>
      <c r="L94" s="38">
        <v>5110807.78</v>
      </c>
      <c r="M94" s="38">
        <v>782487.05</v>
      </c>
      <c r="N94" s="38">
        <v>38997.19</v>
      </c>
      <c r="O94" s="40">
        <f t="shared" si="10"/>
        <v>5932292.0200000005</v>
      </c>
      <c r="P94" s="41">
        <f t="shared" si="11"/>
        <v>7644404.220000001</v>
      </c>
      <c r="Q94" s="38">
        <v>394476.54</v>
      </c>
      <c r="R94" s="38">
        <v>303899.34</v>
      </c>
      <c r="S94" s="38">
        <v>4426.02</v>
      </c>
      <c r="T94" s="38">
        <v>83.76</v>
      </c>
      <c r="U94" s="38">
        <v>1426.62</v>
      </c>
      <c r="V94" s="38">
        <v>46452.42</v>
      </c>
      <c r="W94" s="38">
        <v>74190.42</v>
      </c>
      <c r="X94" s="39">
        <f t="shared" si="12"/>
        <v>824955.1200000001</v>
      </c>
      <c r="Y94" s="38">
        <v>2551412.64</v>
      </c>
      <c r="Z94" s="38">
        <v>390632.4600000001</v>
      </c>
      <c r="AA94" s="38">
        <v>19467.6</v>
      </c>
      <c r="AB94" s="40">
        <f t="shared" si="13"/>
        <v>2961512.7</v>
      </c>
      <c r="AC94" s="41">
        <f t="shared" si="14"/>
        <v>3786467.8200000003</v>
      </c>
      <c r="AD94" s="38">
        <v>67409.36</v>
      </c>
      <c r="AE94" s="38">
        <v>59908.81</v>
      </c>
      <c r="AF94" s="38">
        <v>799.33</v>
      </c>
      <c r="AG94" s="38">
        <v>22.97</v>
      </c>
      <c r="AH94" s="38">
        <v>280.76</v>
      </c>
      <c r="AI94" s="38">
        <v>5483.57</v>
      </c>
      <c r="AJ94" s="38">
        <v>13954.72</v>
      </c>
      <c r="AK94" s="39">
        <f t="shared" si="15"/>
        <v>147859.52</v>
      </c>
      <c r="AL94" s="38">
        <v>426565.86</v>
      </c>
      <c r="AM94" s="38">
        <v>65309.1</v>
      </c>
      <c r="AN94" s="38">
        <v>3254.93</v>
      </c>
      <c r="AO94" s="40">
        <f t="shared" si="16"/>
        <v>495129.89</v>
      </c>
      <c r="AP94" s="41">
        <f t="shared" si="17"/>
        <v>642989.41</v>
      </c>
    </row>
    <row r="95" spans="1:42" ht="12.75" customHeight="1">
      <c r="A95" s="35" t="s">
        <v>44</v>
      </c>
      <c r="B95" s="36" t="s">
        <v>120</v>
      </c>
      <c r="C95" s="37" t="s">
        <v>281</v>
      </c>
      <c r="D95" s="38">
        <v>930534.1</v>
      </c>
      <c r="E95" s="38">
        <v>1338933.05</v>
      </c>
      <c r="F95" s="38">
        <v>18389.23</v>
      </c>
      <c r="G95" s="38">
        <v>439.74</v>
      </c>
      <c r="H95" s="38">
        <v>6859.87</v>
      </c>
      <c r="I95" s="38">
        <v>163188.51</v>
      </c>
      <c r="J95" s="38">
        <v>318636.81</v>
      </c>
      <c r="K95" s="39">
        <f t="shared" si="9"/>
        <v>2776981.31</v>
      </c>
      <c r="L95" s="38">
        <v>13773791.71</v>
      </c>
      <c r="M95" s="38">
        <v>1539383.91</v>
      </c>
      <c r="N95" s="38">
        <v>131690.21</v>
      </c>
      <c r="O95" s="40">
        <f t="shared" si="10"/>
        <v>15444865.83</v>
      </c>
      <c r="P95" s="41">
        <f t="shared" si="11"/>
        <v>18221847.14</v>
      </c>
      <c r="Q95" s="38">
        <v>455595</v>
      </c>
      <c r="R95" s="38">
        <v>617564.04</v>
      </c>
      <c r="S95" s="38">
        <v>7904.52</v>
      </c>
      <c r="T95" s="38">
        <v>170.4</v>
      </c>
      <c r="U95" s="38">
        <v>3185.4</v>
      </c>
      <c r="V95" s="38">
        <v>100038.06</v>
      </c>
      <c r="W95" s="38">
        <v>154229.64</v>
      </c>
      <c r="X95" s="39">
        <f t="shared" si="12"/>
        <v>1338687.06</v>
      </c>
      <c r="Y95" s="38">
        <v>6876139.26</v>
      </c>
      <c r="Z95" s="38">
        <v>768489.78</v>
      </c>
      <c r="AA95" s="38">
        <v>65740.31999999999</v>
      </c>
      <c r="AB95" s="40">
        <f t="shared" si="13"/>
        <v>7710369.359999999</v>
      </c>
      <c r="AC95" s="41">
        <f t="shared" si="14"/>
        <v>9049056.42</v>
      </c>
      <c r="AD95" s="38">
        <v>79156.52</v>
      </c>
      <c r="AE95" s="38">
        <v>120228.17</v>
      </c>
      <c r="AF95" s="38">
        <v>1747.45</v>
      </c>
      <c r="AG95" s="38">
        <v>44.89</v>
      </c>
      <c r="AH95" s="38">
        <v>612.41</v>
      </c>
      <c r="AI95" s="38">
        <v>10525.08</v>
      </c>
      <c r="AJ95" s="38">
        <v>27401.2</v>
      </c>
      <c r="AK95" s="39">
        <f t="shared" si="15"/>
        <v>239715.72000000003</v>
      </c>
      <c r="AL95" s="38">
        <v>1149608.74</v>
      </c>
      <c r="AM95" s="38">
        <v>128482.36</v>
      </c>
      <c r="AN95" s="38">
        <v>10991.65</v>
      </c>
      <c r="AO95" s="40">
        <f t="shared" si="16"/>
        <v>1289082.75</v>
      </c>
      <c r="AP95" s="41">
        <f t="shared" si="17"/>
        <v>1528798.47</v>
      </c>
    </row>
    <row r="96" spans="1:42" ht="12.75" customHeight="1">
      <c r="A96" s="35" t="s">
        <v>44</v>
      </c>
      <c r="B96" s="36" t="s">
        <v>121</v>
      </c>
      <c r="C96" s="37" t="s">
        <v>214</v>
      </c>
      <c r="D96" s="38">
        <v>2258553.37</v>
      </c>
      <c r="E96" s="38">
        <v>1328427.74</v>
      </c>
      <c r="F96" s="38">
        <v>18244.95</v>
      </c>
      <c r="G96" s="38">
        <v>436.29</v>
      </c>
      <c r="H96" s="38">
        <v>6806.05</v>
      </c>
      <c r="I96" s="38">
        <v>178410.63</v>
      </c>
      <c r="J96" s="38">
        <v>316136.77</v>
      </c>
      <c r="K96" s="39">
        <f t="shared" si="9"/>
        <v>4107015.8000000003</v>
      </c>
      <c r="L96" s="38">
        <v>11763577.67</v>
      </c>
      <c r="M96" s="38">
        <v>1478165.16</v>
      </c>
      <c r="N96" s="38">
        <v>462796.3</v>
      </c>
      <c r="O96" s="40">
        <f t="shared" si="10"/>
        <v>13704539.129999999</v>
      </c>
      <c r="P96" s="41">
        <f t="shared" si="11"/>
        <v>17811554.93</v>
      </c>
      <c r="Q96" s="38">
        <v>1102786.98</v>
      </c>
      <c r="R96" s="38">
        <v>593047.62</v>
      </c>
      <c r="S96" s="38">
        <v>7590.72</v>
      </c>
      <c r="T96" s="38">
        <v>166.56</v>
      </c>
      <c r="U96" s="38">
        <v>3113.46</v>
      </c>
      <c r="V96" s="38">
        <v>102908.22</v>
      </c>
      <c r="W96" s="38">
        <v>150744.72</v>
      </c>
      <c r="X96" s="39">
        <f t="shared" si="12"/>
        <v>1960358.28</v>
      </c>
      <c r="Y96" s="38">
        <v>5872602.119999999</v>
      </c>
      <c r="Z96" s="38">
        <v>737928.24</v>
      </c>
      <c r="AA96" s="38">
        <v>231029.93999999997</v>
      </c>
      <c r="AB96" s="40">
        <f t="shared" si="13"/>
        <v>6841560.299999999</v>
      </c>
      <c r="AC96" s="41">
        <f t="shared" si="14"/>
        <v>8801918.579999998</v>
      </c>
      <c r="AD96" s="38">
        <v>192627.73</v>
      </c>
      <c r="AE96" s="38">
        <v>122563.35</v>
      </c>
      <c r="AF96" s="38">
        <v>1775.71</v>
      </c>
      <c r="AG96" s="38">
        <v>44.96</v>
      </c>
      <c r="AH96" s="38">
        <v>615.43</v>
      </c>
      <c r="AI96" s="38">
        <v>12583.74</v>
      </c>
      <c r="AJ96" s="38">
        <v>27565.34</v>
      </c>
      <c r="AK96" s="39">
        <f t="shared" si="15"/>
        <v>357776.26000000007</v>
      </c>
      <c r="AL96" s="38">
        <v>981829.26</v>
      </c>
      <c r="AM96" s="38">
        <v>123372.82</v>
      </c>
      <c r="AN96" s="38">
        <v>38627.73</v>
      </c>
      <c r="AO96" s="40">
        <f t="shared" si="16"/>
        <v>1143829.81</v>
      </c>
      <c r="AP96" s="41">
        <f t="shared" si="17"/>
        <v>1501606.07</v>
      </c>
    </row>
    <row r="97" spans="1:42" ht="12.75" customHeight="1">
      <c r="A97" s="35" t="s">
        <v>45</v>
      </c>
      <c r="B97" s="36" t="s">
        <v>122</v>
      </c>
      <c r="C97" s="37" t="s">
        <v>282</v>
      </c>
      <c r="D97" s="38">
        <v>945283.13</v>
      </c>
      <c r="E97" s="38">
        <v>1289995.66</v>
      </c>
      <c r="F97" s="38">
        <v>17648</v>
      </c>
      <c r="G97" s="38">
        <v>440.56</v>
      </c>
      <c r="H97" s="38">
        <v>5759.35</v>
      </c>
      <c r="I97" s="38">
        <v>160373.36</v>
      </c>
      <c r="J97" s="38">
        <v>208974.47</v>
      </c>
      <c r="K97" s="39">
        <f t="shared" si="9"/>
        <v>2628474.5300000003</v>
      </c>
      <c r="L97" s="38">
        <v>13193760.35</v>
      </c>
      <c r="M97" s="38">
        <v>929424.49</v>
      </c>
      <c r="N97" s="38">
        <v>513340.91</v>
      </c>
      <c r="O97" s="40">
        <f t="shared" si="10"/>
        <v>14636525.75</v>
      </c>
      <c r="P97" s="41">
        <f t="shared" si="11"/>
        <v>17265000.28</v>
      </c>
      <c r="Q97" s="38">
        <v>403731.54</v>
      </c>
      <c r="R97" s="38">
        <v>583693.86</v>
      </c>
      <c r="S97" s="38">
        <v>8319.72</v>
      </c>
      <c r="T97" s="38">
        <v>177.78</v>
      </c>
      <c r="U97" s="38">
        <v>3046.14</v>
      </c>
      <c r="V97" s="38">
        <v>93892.74</v>
      </c>
      <c r="W97" s="38">
        <v>99859.86</v>
      </c>
      <c r="X97" s="39">
        <f t="shared" si="12"/>
        <v>1192721.6400000001</v>
      </c>
      <c r="Y97" s="38">
        <v>6586576.56</v>
      </c>
      <c r="Z97" s="38">
        <v>463986.42000000004</v>
      </c>
      <c r="AA97" s="38">
        <v>256262.03999999998</v>
      </c>
      <c r="AB97" s="40">
        <f t="shared" si="13"/>
        <v>7306825.02</v>
      </c>
      <c r="AC97" s="41">
        <f t="shared" si="14"/>
        <v>8499546.66</v>
      </c>
      <c r="AD97" s="38">
        <v>90258.6</v>
      </c>
      <c r="AE97" s="38">
        <v>117716.97</v>
      </c>
      <c r="AF97" s="38">
        <v>1554.71</v>
      </c>
      <c r="AG97" s="38">
        <v>43.8</v>
      </c>
      <c r="AH97" s="38">
        <v>452.2</v>
      </c>
      <c r="AI97" s="38">
        <v>11080.1</v>
      </c>
      <c r="AJ97" s="38">
        <v>18185.77</v>
      </c>
      <c r="AK97" s="39">
        <f t="shared" si="15"/>
        <v>239292.15</v>
      </c>
      <c r="AL97" s="38">
        <v>1101197.3</v>
      </c>
      <c r="AM97" s="38">
        <v>77573.01</v>
      </c>
      <c r="AN97" s="38">
        <v>42846.48</v>
      </c>
      <c r="AO97" s="40">
        <f t="shared" si="16"/>
        <v>1221616.79</v>
      </c>
      <c r="AP97" s="41">
        <f t="shared" si="17"/>
        <v>1460908.94</v>
      </c>
    </row>
    <row r="98" spans="1:42" ht="12.75" customHeight="1">
      <c r="A98" s="35" t="s">
        <v>45</v>
      </c>
      <c r="B98" s="36" t="s">
        <v>123</v>
      </c>
      <c r="C98" s="37" t="s">
        <v>283</v>
      </c>
      <c r="D98" s="38">
        <v>1076922.26</v>
      </c>
      <c r="E98" s="38">
        <v>1392555.24</v>
      </c>
      <c r="F98" s="38">
        <v>19051.09</v>
      </c>
      <c r="G98" s="38">
        <v>475.59</v>
      </c>
      <c r="H98" s="38">
        <v>6217.24</v>
      </c>
      <c r="I98" s="38">
        <v>139592.68</v>
      </c>
      <c r="J98" s="38">
        <v>225588.74</v>
      </c>
      <c r="K98" s="39">
        <f t="shared" si="9"/>
        <v>2860402.84</v>
      </c>
      <c r="L98" s="38">
        <v>12610781.99</v>
      </c>
      <c r="M98" s="38">
        <v>1469895.62</v>
      </c>
      <c r="N98" s="38">
        <v>72984.36</v>
      </c>
      <c r="O98" s="40">
        <f t="shared" si="10"/>
        <v>14153661.97</v>
      </c>
      <c r="P98" s="41">
        <f t="shared" si="11"/>
        <v>17014064.810000002</v>
      </c>
      <c r="Q98" s="38">
        <v>480483.3</v>
      </c>
      <c r="R98" s="38">
        <v>614626.98</v>
      </c>
      <c r="S98" s="38">
        <v>8760.66</v>
      </c>
      <c r="T98" s="38">
        <v>188.58</v>
      </c>
      <c r="U98" s="38">
        <v>3231.42</v>
      </c>
      <c r="V98" s="38">
        <v>85507.92</v>
      </c>
      <c r="W98" s="38">
        <v>105933.66</v>
      </c>
      <c r="X98" s="39">
        <f t="shared" si="12"/>
        <v>1298732.5199999998</v>
      </c>
      <c r="Y98" s="38">
        <v>6295542.660000001</v>
      </c>
      <c r="Z98" s="38">
        <v>733799.88</v>
      </c>
      <c r="AA98" s="38">
        <v>36434.1</v>
      </c>
      <c r="AB98" s="40">
        <f t="shared" si="13"/>
        <v>7065776.640000001</v>
      </c>
      <c r="AC98" s="41">
        <f t="shared" si="14"/>
        <v>8364509.16</v>
      </c>
      <c r="AD98" s="38">
        <v>99406.49</v>
      </c>
      <c r="AE98" s="38">
        <v>129654.71</v>
      </c>
      <c r="AF98" s="38">
        <v>1715.07</v>
      </c>
      <c r="AG98" s="38">
        <v>47.84</v>
      </c>
      <c r="AH98" s="38">
        <v>497.64</v>
      </c>
      <c r="AI98" s="38">
        <v>9014.13</v>
      </c>
      <c r="AJ98" s="38">
        <v>19942.51</v>
      </c>
      <c r="AK98" s="39">
        <f t="shared" si="15"/>
        <v>260278.39000000004</v>
      </c>
      <c r="AL98" s="38">
        <v>1052539.89</v>
      </c>
      <c r="AM98" s="38">
        <v>122682.62</v>
      </c>
      <c r="AN98" s="38">
        <v>6091.71</v>
      </c>
      <c r="AO98" s="40">
        <f t="shared" si="16"/>
        <v>1181314.22</v>
      </c>
      <c r="AP98" s="41">
        <f t="shared" si="17"/>
        <v>1441592.61</v>
      </c>
    </row>
    <row r="99" spans="1:42" ht="12.75" customHeight="1">
      <c r="A99" s="35" t="s">
        <v>45</v>
      </c>
      <c r="B99" s="36" t="s">
        <v>124</v>
      </c>
      <c r="C99" s="37" t="s">
        <v>284</v>
      </c>
      <c r="D99" s="38">
        <v>18317168.03</v>
      </c>
      <c r="E99" s="38">
        <v>13625202.03</v>
      </c>
      <c r="F99" s="38">
        <v>186401.86</v>
      </c>
      <c r="G99" s="38">
        <v>4653.3</v>
      </c>
      <c r="H99" s="38">
        <v>60831.49</v>
      </c>
      <c r="I99" s="38">
        <v>1617780.52</v>
      </c>
      <c r="J99" s="38">
        <v>2207231.8</v>
      </c>
      <c r="K99" s="39">
        <f t="shared" si="9"/>
        <v>36019269.03</v>
      </c>
      <c r="L99" s="38">
        <v>274424852</v>
      </c>
      <c r="M99" s="38">
        <v>23344506.34</v>
      </c>
      <c r="N99" s="38">
        <v>3942973.25</v>
      </c>
      <c r="O99" s="40">
        <f t="shared" si="10"/>
        <v>301712331.59</v>
      </c>
      <c r="P99" s="41">
        <f t="shared" si="11"/>
        <v>337731600.62</v>
      </c>
      <c r="Q99" s="38">
        <v>8221867.92</v>
      </c>
      <c r="R99" s="38">
        <v>6000638.4</v>
      </c>
      <c r="S99" s="38">
        <v>85530.78</v>
      </c>
      <c r="T99" s="38">
        <v>1851</v>
      </c>
      <c r="U99" s="38">
        <v>31713.78</v>
      </c>
      <c r="V99" s="38">
        <v>924962.22</v>
      </c>
      <c r="W99" s="38">
        <v>1039657.8</v>
      </c>
      <c r="X99" s="39">
        <f t="shared" si="12"/>
        <v>16306221.9</v>
      </c>
      <c r="Y99" s="38">
        <v>136998115.32</v>
      </c>
      <c r="Z99" s="38">
        <v>11654022.42</v>
      </c>
      <c r="AA99" s="38">
        <v>1968349.56</v>
      </c>
      <c r="AB99" s="40">
        <f t="shared" si="13"/>
        <v>150620487.29999998</v>
      </c>
      <c r="AC99" s="41">
        <f t="shared" si="14"/>
        <v>166926709.2</v>
      </c>
      <c r="AD99" s="38">
        <v>1682550.02</v>
      </c>
      <c r="AE99" s="38">
        <v>1270760.61</v>
      </c>
      <c r="AF99" s="38">
        <v>16811.85</v>
      </c>
      <c r="AG99" s="38">
        <v>467.05</v>
      </c>
      <c r="AH99" s="38">
        <v>4852.95</v>
      </c>
      <c r="AI99" s="38">
        <v>115469.72</v>
      </c>
      <c r="AJ99" s="38">
        <v>194595.67</v>
      </c>
      <c r="AK99" s="39">
        <f t="shared" si="15"/>
        <v>3285507.87</v>
      </c>
      <c r="AL99" s="38">
        <v>22904456.11</v>
      </c>
      <c r="AM99" s="38">
        <v>1948413.99</v>
      </c>
      <c r="AN99" s="38">
        <v>329103.95</v>
      </c>
      <c r="AO99" s="40">
        <f t="shared" si="16"/>
        <v>25181974.05</v>
      </c>
      <c r="AP99" s="41">
        <f t="shared" si="17"/>
        <v>28467481.92</v>
      </c>
    </row>
    <row r="100" spans="1:42" ht="12.75" customHeight="1">
      <c r="A100" s="35" t="s">
        <v>46</v>
      </c>
      <c r="B100" s="36" t="s">
        <v>125</v>
      </c>
      <c r="C100" s="37" t="s">
        <v>216</v>
      </c>
      <c r="D100" s="38">
        <v>7140287.77</v>
      </c>
      <c r="E100" s="38">
        <v>5451579.89</v>
      </c>
      <c r="F100" s="38">
        <v>79615.81</v>
      </c>
      <c r="G100" s="38">
        <v>2119.12</v>
      </c>
      <c r="H100" s="38">
        <v>27642.57</v>
      </c>
      <c r="I100" s="38">
        <v>560696.94</v>
      </c>
      <c r="J100" s="38">
        <v>1239462.8</v>
      </c>
      <c r="K100" s="39">
        <f t="shared" si="9"/>
        <v>14501404.9</v>
      </c>
      <c r="L100" s="38">
        <v>58836021.41</v>
      </c>
      <c r="M100" s="38">
        <v>6167043.84</v>
      </c>
      <c r="N100" s="38">
        <v>1475401.23</v>
      </c>
      <c r="O100" s="40">
        <f t="shared" si="10"/>
        <v>66478466.48</v>
      </c>
      <c r="P100" s="41">
        <f t="shared" si="11"/>
        <v>80979871.38</v>
      </c>
      <c r="Q100" s="38">
        <v>3510697.08</v>
      </c>
      <c r="R100" s="38">
        <v>2484904.5</v>
      </c>
      <c r="S100" s="38">
        <v>39288.3</v>
      </c>
      <c r="T100" s="38">
        <v>805.98</v>
      </c>
      <c r="U100" s="38">
        <v>12146.64</v>
      </c>
      <c r="V100" s="38">
        <v>329873.22</v>
      </c>
      <c r="W100" s="38">
        <v>596691.54</v>
      </c>
      <c r="X100" s="39">
        <f t="shared" si="12"/>
        <v>6974407.26</v>
      </c>
      <c r="Y100" s="38">
        <v>29372063.04</v>
      </c>
      <c r="Z100" s="38">
        <v>3078705.78</v>
      </c>
      <c r="AA100" s="38">
        <v>736526.76</v>
      </c>
      <c r="AB100" s="40">
        <f t="shared" si="13"/>
        <v>33187295.58</v>
      </c>
      <c r="AC100" s="41">
        <f t="shared" si="14"/>
        <v>40161702.839999996</v>
      </c>
      <c r="AD100" s="38">
        <v>604931.78</v>
      </c>
      <c r="AE100" s="38">
        <v>494445.9</v>
      </c>
      <c r="AF100" s="38">
        <v>6721.25</v>
      </c>
      <c r="AG100" s="38">
        <v>218.86</v>
      </c>
      <c r="AH100" s="38">
        <v>2582.66</v>
      </c>
      <c r="AI100" s="38">
        <v>38470.62</v>
      </c>
      <c r="AJ100" s="38">
        <v>107128.54</v>
      </c>
      <c r="AK100" s="39">
        <f t="shared" si="15"/>
        <v>1254499.6100000003</v>
      </c>
      <c r="AL100" s="38">
        <v>4910659.73</v>
      </c>
      <c r="AM100" s="38">
        <v>514723.01</v>
      </c>
      <c r="AN100" s="38">
        <v>123145.75</v>
      </c>
      <c r="AO100" s="40">
        <f t="shared" si="16"/>
        <v>5548528.49</v>
      </c>
      <c r="AP100" s="41">
        <f t="shared" si="17"/>
        <v>6803028.100000001</v>
      </c>
    </row>
    <row r="101" spans="1:42" ht="12.75" customHeight="1">
      <c r="A101" s="35" t="s">
        <v>47</v>
      </c>
      <c r="B101" s="36" t="s">
        <v>126</v>
      </c>
      <c r="C101" s="37" t="s">
        <v>218</v>
      </c>
      <c r="D101" s="38">
        <v>1198484.08</v>
      </c>
      <c r="E101" s="38">
        <v>1141636.06</v>
      </c>
      <c r="F101" s="38">
        <v>16672.65</v>
      </c>
      <c r="G101" s="38">
        <v>443.77</v>
      </c>
      <c r="H101" s="38">
        <v>5788.74</v>
      </c>
      <c r="I101" s="38">
        <v>133140.44</v>
      </c>
      <c r="J101" s="38">
        <v>259560.61</v>
      </c>
      <c r="K101" s="39">
        <f t="shared" si="9"/>
        <v>2755726.35</v>
      </c>
      <c r="L101" s="38">
        <v>11133941.64</v>
      </c>
      <c r="M101" s="38">
        <v>1451263.63</v>
      </c>
      <c r="N101" s="38">
        <v>72180.79</v>
      </c>
      <c r="O101" s="40">
        <f t="shared" si="10"/>
        <v>12657386.06</v>
      </c>
      <c r="P101" s="41">
        <f t="shared" si="11"/>
        <v>15413112.41</v>
      </c>
      <c r="Q101" s="38">
        <v>584671.26</v>
      </c>
      <c r="R101" s="38">
        <v>521738.46</v>
      </c>
      <c r="S101" s="38">
        <v>8249.1</v>
      </c>
      <c r="T101" s="38">
        <v>169.26</v>
      </c>
      <c r="U101" s="38">
        <v>2551.26</v>
      </c>
      <c r="V101" s="38">
        <v>78291.48</v>
      </c>
      <c r="W101" s="38">
        <v>125326.74</v>
      </c>
      <c r="X101" s="39">
        <f t="shared" si="12"/>
        <v>1320997.56</v>
      </c>
      <c r="Y101" s="38">
        <v>5558275.8</v>
      </c>
      <c r="Z101" s="38">
        <v>724498.4400000001</v>
      </c>
      <c r="AA101" s="38">
        <v>36032.939999999995</v>
      </c>
      <c r="AB101" s="40">
        <f t="shared" si="13"/>
        <v>6318807.18</v>
      </c>
      <c r="AC101" s="41">
        <f t="shared" si="14"/>
        <v>7639804.74</v>
      </c>
      <c r="AD101" s="38">
        <v>102302.14</v>
      </c>
      <c r="AE101" s="38">
        <v>103316.27</v>
      </c>
      <c r="AF101" s="38">
        <v>1403.93</v>
      </c>
      <c r="AG101" s="38">
        <v>45.75</v>
      </c>
      <c r="AH101" s="38">
        <v>539.58</v>
      </c>
      <c r="AI101" s="38">
        <v>9141.49</v>
      </c>
      <c r="AJ101" s="38">
        <v>22372.31</v>
      </c>
      <c r="AK101" s="39">
        <f t="shared" si="15"/>
        <v>239121.46999999997</v>
      </c>
      <c r="AL101" s="38">
        <v>929277.64</v>
      </c>
      <c r="AM101" s="38">
        <v>121127.53</v>
      </c>
      <c r="AN101" s="38">
        <v>6024.64</v>
      </c>
      <c r="AO101" s="40">
        <f t="shared" si="16"/>
        <v>1056429.81</v>
      </c>
      <c r="AP101" s="41">
        <f t="shared" si="17"/>
        <v>1295551.28</v>
      </c>
    </row>
    <row r="102" spans="1:42" ht="12.75">
      <c r="A102" s="35" t="s">
        <v>48</v>
      </c>
      <c r="B102" s="36" t="s">
        <v>127</v>
      </c>
      <c r="C102" s="37" t="s">
        <v>219</v>
      </c>
      <c r="D102" s="38">
        <v>15798408.55</v>
      </c>
      <c r="E102" s="38">
        <v>12331218.07</v>
      </c>
      <c r="F102" s="38">
        <v>171429.55</v>
      </c>
      <c r="G102" s="38">
        <v>4118.79</v>
      </c>
      <c r="H102" s="38">
        <v>57834.92</v>
      </c>
      <c r="I102" s="38">
        <v>1264470.03</v>
      </c>
      <c r="J102" s="38">
        <v>2935590.39</v>
      </c>
      <c r="K102" s="39">
        <f t="shared" si="9"/>
        <v>32563070.300000004</v>
      </c>
      <c r="L102" s="38">
        <v>210717067.83</v>
      </c>
      <c r="M102" s="38">
        <v>16775782.8</v>
      </c>
      <c r="N102" s="38">
        <v>835881.14</v>
      </c>
      <c r="O102" s="40">
        <f>+N102+M102+L102</f>
        <v>228328731.77</v>
      </c>
      <c r="P102" s="41">
        <f>+O102+K102</f>
        <v>260891802.07000002</v>
      </c>
      <c r="Q102" s="38">
        <v>7655487.84</v>
      </c>
      <c r="R102" s="38">
        <v>5673849.3</v>
      </c>
      <c r="S102" s="38">
        <v>82633.98</v>
      </c>
      <c r="T102" s="38">
        <v>1565.4</v>
      </c>
      <c r="U102" s="38">
        <v>26654.34</v>
      </c>
      <c r="V102" s="38">
        <v>739432.8</v>
      </c>
      <c r="W102" s="38">
        <v>1386151.56</v>
      </c>
      <c r="X102" s="39">
        <f t="shared" si="12"/>
        <v>15565775.220000003</v>
      </c>
      <c r="Y102" s="38">
        <v>105193975.5</v>
      </c>
      <c r="Z102" s="38">
        <v>8374790.46</v>
      </c>
      <c r="AA102" s="38">
        <v>417275.51999999996</v>
      </c>
      <c r="AB102" s="40">
        <f>+AA102+Z102+Y102</f>
        <v>113986041.48</v>
      </c>
      <c r="AC102" s="41">
        <f>+AB102+X102</f>
        <v>129551816.7</v>
      </c>
      <c r="AD102" s="38">
        <v>1357153.45</v>
      </c>
      <c r="AE102" s="38">
        <v>1109561.46</v>
      </c>
      <c r="AF102" s="38">
        <v>14799.26</v>
      </c>
      <c r="AG102" s="38">
        <v>425.57</v>
      </c>
      <c r="AH102" s="38">
        <v>5196.76</v>
      </c>
      <c r="AI102" s="38">
        <v>87506.21</v>
      </c>
      <c r="AJ102" s="38">
        <v>258239.81</v>
      </c>
      <c r="AK102" s="39">
        <f t="shared" si="15"/>
        <v>2832882.5199999996</v>
      </c>
      <c r="AL102" s="38">
        <v>17587182.06</v>
      </c>
      <c r="AM102" s="38">
        <v>1400165.39</v>
      </c>
      <c r="AN102" s="38">
        <v>69767.6</v>
      </c>
      <c r="AO102" s="40">
        <f>+AN102+AM102+AL102</f>
        <v>19057115.049999997</v>
      </c>
      <c r="AP102" s="41">
        <f>+AO102+AK102</f>
        <v>21889997.569999997</v>
      </c>
    </row>
    <row r="103" spans="5:42" ht="12.75">
      <c r="E103" s="32"/>
      <c r="F103" s="32"/>
      <c r="G103" s="32"/>
      <c r="H103" s="32"/>
      <c r="I103" s="32"/>
      <c r="K103" s="32"/>
      <c r="P103" s="32"/>
      <c r="Q103" s="2"/>
      <c r="W103" s="2"/>
      <c r="X103" s="2"/>
      <c r="Y103" s="2"/>
      <c r="Z103" s="2"/>
      <c r="AA103" s="2"/>
      <c r="AB103" s="2"/>
      <c r="AC103" s="2"/>
      <c r="AE103" s="32"/>
      <c r="AF103" s="32"/>
      <c r="AG103" s="32"/>
      <c r="AH103" s="32"/>
      <c r="AI103" s="32"/>
      <c r="AK103" s="32"/>
      <c r="AP103" s="32"/>
    </row>
    <row r="104" spans="4:42" ht="12.75">
      <c r="D104" s="2"/>
      <c r="J104" s="2"/>
      <c r="K104" s="2"/>
      <c r="L104" s="2"/>
      <c r="M104" s="2"/>
      <c r="N104" s="2"/>
      <c r="O104" s="2"/>
      <c r="P104" s="2"/>
      <c r="Q104" s="31"/>
      <c r="R104" s="32"/>
      <c r="S104" s="32"/>
      <c r="T104" s="32"/>
      <c r="U104" s="32"/>
      <c r="V104" s="32"/>
      <c r="X104" s="32"/>
      <c r="Y104" s="2"/>
      <c r="Z104" s="2"/>
      <c r="AA104" s="2"/>
      <c r="AC104" s="2"/>
      <c r="AD104" s="2"/>
      <c r="AJ104" s="2"/>
      <c r="AK104" s="2"/>
      <c r="AL104" s="2"/>
      <c r="AM104" s="2"/>
      <c r="AN104" s="2"/>
      <c r="AO104" s="2"/>
      <c r="AP104" s="2"/>
    </row>
    <row r="105" spans="5:42" ht="12.75">
      <c r="E105" s="32"/>
      <c r="F105" s="32"/>
      <c r="G105" s="32"/>
      <c r="H105" s="32"/>
      <c r="I105" s="32"/>
      <c r="K105" s="32"/>
      <c r="P105" s="32"/>
      <c r="Q105" s="2"/>
      <c r="T105" s="32"/>
      <c r="W105" s="2"/>
      <c r="X105" s="32"/>
      <c r="Y105" s="2"/>
      <c r="Z105" s="2"/>
      <c r="AA105" s="2"/>
      <c r="AC105" s="2"/>
      <c r="AE105" s="32"/>
      <c r="AF105" s="32"/>
      <c r="AG105" s="32"/>
      <c r="AH105" s="32"/>
      <c r="AI105" s="32"/>
      <c r="AK105" s="32"/>
      <c r="AP105" s="32"/>
    </row>
    <row r="106" spans="4:42" ht="12.75">
      <c r="D106" s="2"/>
      <c r="J106" s="2"/>
      <c r="K106" s="2"/>
      <c r="L106" s="2"/>
      <c r="M106" s="2"/>
      <c r="N106" s="2"/>
      <c r="O106" s="2"/>
      <c r="P106" s="2"/>
      <c r="Q106" s="2"/>
      <c r="W106" s="2"/>
      <c r="X106" s="2"/>
      <c r="Y106" s="2"/>
      <c r="Z106" s="2"/>
      <c r="AA106" s="2"/>
      <c r="AC106" s="32"/>
      <c r="AD106" s="2"/>
      <c r="AJ106" s="2"/>
      <c r="AK106" s="2"/>
      <c r="AL106" s="2"/>
      <c r="AM106" s="2"/>
      <c r="AN106" s="2"/>
      <c r="AO106" s="2"/>
      <c r="AP106" s="2"/>
    </row>
    <row r="107" spans="4:42" ht="12.75">
      <c r="D107" s="2"/>
      <c r="J107" s="2"/>
      <c r="K107" s="2"/>
      <c r="L107" s="2"/>
      <c r="M107" s="2"/>
      <c r="N107" s="2"/>
      <c r="O107" s="2"/>
      <c r="P107" s="2"/>
      <c r="Q107" s="2"/>
      <c r="W107" s="2"/>
      <c r="X107" s="2"/>
      <c r="Y107" s="2"/>
      <c r="Z107" s="2"/>
      <c r="AA107" s="2"/>
      <c r="AB107" s="2"/>
      <c r="AC107" s="2"/>
      <c r="AE107" s="32"/>
      <c r="AF107" s="32"/>
      <c r="AG107" s="32"/>
      <c r="AH107" s="32"/>
      <c r="AI107" s="32"/>
      <c r="AK107" s="2"/>
      <c r="AL107" s="2"/>
      <c r="AM107" s="2"/>
      <c r="AN107" s="2"/>
      <c r="AO107" s="2"/>
      <c r="AP107" s="2"/>
    </row>
    <row r="108" spans="10:42" ht="12.75">
      <c r="J108" s="2"/>
      <c r="K108" s="2"/>
      <c r="L108" s="2"/>
      <c r="M108" s="2"/>
      <c r="N108" s="2"/>
      <c r="O108" s="2"/>
      <c r="P108" s="2"/>
      <c r="Q108" s="2"/>
      <c r="W108" s="2"/>
      <c r="X108" s="2"/>
      <c r="Y108" s="2"/>
      <c r="Z108" s="2"/>
      <c r="AA108" s="2"/>
      <c r="AB108" s="2"/>
      <c r="AC108" s="43"/>
      <c r="AD108" s="43"/>
      <c r="AE108" s="43"/>
      <c r="AF108" s="43"/>
      <c r="AG108" s="43"/>
      <c r="AH108" s="43"/>
      <c r="AI108" s="43"/>
      <c r="AJ108" s="43"/>
      <c r="AL108" s="43"/>
      <c r="AM108" s="43"/>
      <c r="AN108" s="43"/>
      <c r="AO108" s="43"/>
      <c r="AP108" s="43"/>
    </row>
    <row r="109" spans="4:42" ht="12.75">
      <c r="D109" s="2"/>
      <c r="J109" s="2"/>
      <c r="K109" s="2"/>
      <c r="L109" s="2"/>
      <c r="M109" s="2"/>
      <c r="N109" s="2"/>
      <c r="O109" s="2"/>
      <c r="P109" s="2"/>
      <c r="Q109" s="2"/>
      <c r="W109" s="2"/>
      <c r="X109" s="2"/>
      <c r="Y109" s="2"/>
      <c r="Z109" s="2"/>
      <c r="AA109" s="2"/>
      <c r="AB109" s="2"/>
      <c r="AC109" s="43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3"/>
    </row>
    <row r="110" spans="4:42" ht="12.75">
      <c r="D110" s="2"/>
      <c r="J110" s="2"/>
      <c r="K110" s="2"/>
      <c r="L110" s="2"/>
      <c r="M110" s="2"/>
      <c r="N110" s="2"/>
      <c r="O110" s="2"/>
      <c r="P110" s="2"/>
      <c r="Q110" s="2"/>
      <c r="W110" s="2"/>
      <c r="X110" s="2"/>
      <c r="Y110" s="2"/>
      <c r="Z110" s="2"/>
      <c r="AA110" s="2"/>
      <c r="AB110" s="2"/>
      <c r="AC110" s="2"/>
      <c r="AD110" s="2"/>
      <c r="AJ110" s="2"/>
      <c r="AK110" s="2"/>
      <c r="AL110" s="2"/>
      <c r="AM110" s="2"/>
      <c r="AN110" s="2"/>
      <c r="AO110" s="2"/>
      <c r="AP110" s="2"/>
    </row>
    <row r="111" spans="4:42" ht="12.75">
      <c r="D111" s="2"/>
      <c r="J111" s="2"/>
      <c r="K111" s="2"/>
      <c r="L111" s="2"/>
      <c r="M111" s="2"/>
      <c r="N111" s="2"/>
      <c r="O111" s="2"/>
      <c r="P111" s="2"/>
      <c r="Q111" s="2"/>
      <c r="W111" s="2"/>
      <c r="X111" s="2"/>
      <c r="Y111" s="2"/>
      <c r="Z111" s="2"/>
      <c r="AA111" s="2"/>
      <c r="AB111" s="2"/>
      <c r="AC111" s="2"/>
      <c r="AD111" s="2"/>
      <c r="AJ111" s="2"/>
      <c r="AK111" s="2"/>
      <c r="AL111" s="2"/>
      <c r="AM111" s="2"/>
      <c r="AN111" s="2"/>
      <c r="AO111" s="2"/>
      <c r="AP111" s="2"/>
    </row>
    <row r="112" spans="4:42" ht="12.75">
      <c r="D112" s="2"/>
      <c r="J112" s="2"/>
      <c r="K112" s="2"/>
      <c r="L112" s="2"/>
      <c r="M112" s="2"/>
      <c r="N112" s="2"/>
      <c r="O112" s="2"/>
      <c r="P112" s="2"/>
      <c r="Q112" s="2"/>
      <c r="W112" s="2"/>
      <c r="X112" s="2"/>
      <c r="Y112" s="2"/>
      <c r="Z112" s="2"/>
      <c r="AA112" s="2"/>
      <c r="AB112" s="2"/>
      <c r="AC112" s="2"/>
      <c r="AD112" s="2"/>
      <c r="AJ112" s="2"/>
      <c r="AK112" s="2"/>
      <c r="AL112" s="2"/>
      <c r="AM112" s="2"/>
      <c r="AN112" s="2"/>
      <c r="AO112" s="2"/>
      <c r="AP112" s="2"/>
    </row>
    <row r="113" spans="4:42" ht="12.75">
      <c r="D113" s="2"/>
      <c r="J113" s="2"/>
      <c r="K113" s="2"/>
      <c r="L113" s="2"/>
      <c r="M113" s="2"/>
      <c r="N113" s="2"/>
      <c r="O113" s="2"/>
      <c r="P113" s="2"/>
      <c r="Q113" s="2"/>
      <c r="W113" s="2"/>
      <c r="X113" s="2"/>
      <c r="Y113" s="2"/>
      <c r="Z113" s="2"/>
      <c r="AA113" s="2"/>
      <c r="AB113" s="2"/>
      <c r="AC113" s="2"/>
      <c r="AD113" s="2"/>
      <c r="AJ113" s="2"/>
      <c r="AK113" s="2"/>
      <c r="AL113" s="2"/>
      <c r="AM113" s="2"/>
      <c r="AN113" s="2"/>
      <c r="AO113" s="2"/>
      <c r="AP113" s="2"/>
    </row>
    <row r="114" spans="4:42" ht="12.75">
      <c r="D114" s="2"/>
      <c r="J114" s="2"/>
      <c r="K114" s="2"/>
      <c r="L114" s="2"/>
      <c r="M114" s="2"/>
      <c r="N114" s="2"/>
      <c r="O114" s="2"/>
      <c r="P114" s="2"/>
      <c r="Q114" s="2"/>
      <c r="W114" s="2"/>
      <c r="X114" s="2"/>
      <c r="Y114" s="2"/>
      <c r="Z114" s="2"/>
      <c r="AA114" s="2"/>
      <c r="AB114" s="2"/>
      <c r="AC114" s="2"/>
      <c r="AD114" s="2"/>
      <c r="AJ114" s="2"/>
      <c r="AK114" s="2"/>
      <c r="AL114" s="2"/>
      <c r="AM114" s="2"/>
      <c r="AN114" s="2"/>
      <c r="AO114" s="2"/>
      <c r="AP114" s="2"/>
    </row>
    <row r="115" spans="4:42" ht="12.75">
      <c r="D115" s="2"/>
      <c r="J115" s="2"/>
      <c r="K115" s="2"/>
      <c r="L115" s="2"/>
      <c r="M115" s="2"/>
      <c r="N115" s="2"/>
      <c r="O115" s="2"/>
      <c r="P115" s="2"/>
      <c r="Q115" s="2"/>
      <c r="W115" s="2"/>
      <c r="X115" s="2"/>
      <c r="Y115" s="2"/>
      <c r="Z115" s="2"/>
      <c r="AA115" s="2"/>
      <c r="AB115" s="2"/>
      <c r="AC115" s="2"/>
      <c r="AD115" s="2"/>
      <c r="AJ115" s="2"/>
      <c r="AK115" s="2"/>
      <c r="AL115" s="2"/>
      <c r="AM115" s="2"/>
      <c r="AN115" s="2"/>
      <c r="AO115" s="2"/>
      <c r="AP115" s="2"/>
    </row>
    <row r="116" spans="4:42" ht="12.75">
      <c r="D116" s="2"/>
      <c r="J116" s="2"/>
      <c r="K116" s="2"/>
      <c r="L116" s="2"/>
      <c r="M116" s="2"/>
      <c r="N116" s="2"/>
      <c r="O116" s="2"/>
      <c r="P116" s="2"/>
      <c r="Q116" s="2"/>
      <c r="W116" s="2"/>
      <c r="X116" s="2"/>
      <c r="Y116" s="2"/>
      <c r="Z116" s="2"/>
      <c r="AA116" s="2"/>
      <c r="AB116" s="2"/>
      <c r="AC116" s="2"/>
      <c r="AD116" s="2"/>
      <c r="AJ116" s="2"/>
      <c r="AK116" s="2"/>
      <c r="AL116" s="2"/>
      <c r="AM116" s="2"/>
      <c r="AN116" s="2"/>
      <c r="AO116" s="2"/>
      <c r="AP116" s="2"/>
    </row>
    <row r="117" spans="4:42" ht="12.75">
      <c r="D117" s="2"/>
      <c r="J117" s="2"/>
      <c r="K117" s="2"/>
      <c r="L117" s="2"/>
      <c r="M117" s="2"/>
      <c r="N117" s="2"/>
      <c r="O117" s="2"/>
      <c r="P117" s="2"/>
      <c r="Q117" s="2"/>
      <c r="W117" s="2"/>
      <c r="X117" s="2"/>
      <c r="Y117" s="2"/>
      <c r="Z117" s="2"/>
      <c r="AA117" s="2"/>
      <c r="AB117" s="2"/>
      <c r="AC117" s="2"/>
      <c r="AD117" s="2"/>
      <c r="AJ117" s="2"/>
      <c r="AK117" s="2"/>
      <c r="AL117" s="2"/>
      <c r="AM117" s="2"/>
      <c r="AN117" s="2"/>
      <c r="AO117" s="2"/>
      <c r="AP117" s="2"/>
    </row>
    <row r="118" spans="4:42" ht="12.75">
      <c r="D118" s="2"/>
      <c r="J118" s="2"/>
      <c r="K118" s="2"/>
      <c r="L118" s="2"/>
      <c r="M118" s="2"/>
      <c r="N118" s="2"/>
      <c r="O118" s="2"/>
      <c r="P118" s="2"/>
      <c r="Q118" s="2"/>
      <c r="W118" s="2"/>
      <c r="X118" s="2"/>
      <c r="Y118" s="2"/>
      <c r="Z118" s="2"/>
      <c r="AA118" s="2"/>
      <c r="AB118" s="2"/>
      <c r="AC118" s="2"/>
      <c r="AD118" s="2"/>
      <c r="AJ118" s="2"/>
      <c r="AK118" s="2"/>
      <c r="AL118" s="2"/>
      <c r="AM118" s="2"/>
      <c r="AN118" s="2"/>
      <c r="AO118" s="2"/>
      <c r="AP118" s="2"/>
    </row>
    <row r="119" spans="4:42" ht="12.75">
      <c r="D119" s="2"/>
      <c r="J119" s="2"/>
      <c r="K119" s="2"/>
      <c r="L119" s="2"/>
      <c r="M119" s="2"/>
      <c r="N119" s="2"/>
      <c r="O119" s="2"/>
      <c r="P119" s="2"/>
      <c r="Q119" s="2"/>
      <c r="W119" s="2"/>
      <c r="X119" s="2"/>
      <c r="Y119" s="2"/>
      <c r="Z119" s="2"/>
      <c r="AA119" s="2"/>
      <c r="AB119" s="2"/>
      <c r="AC119" s="2"/>
      <c r="AD119" s="2"/>
      <c r="AJ119" s="2"/>
      <c r="AK119" s="2"/>
      <c r="AL119" s="2"/>
      <c r="AM119" s="2"/>
      <c r="AN119" s="2"/>
      <c r="AO119" s="2"/>
      <c r="AP119" s="2"/>
    </row>
    <row r="120" spans="4:42" ht="12.75">
      <c r="D120" s="2"/>
      <c r="J120" s="2"/>
      <c r="K120" s="2"/>
      <c r="L120" s="2"/>
      <c r="M120" s="2"/>
      <c r="N120" s="2"/>
      <c r="O120" s="2"/>
      <c r="P120" s="2"/>
      <c r="Q120" s="2"/>
      <c r="W120" s="2"/>
      <c r="X120" s="2"/>
      <c r="Y120" s="2"/>
      <c r="Z120" s="2"/>
      <c r="AA120" s="2"/>
      <c r="AB120" s="2"/>
      <c r="AC120" s="2"/>
      <c r="AD120" s="2"/>
      <c r="AJ120" s="2"/>
      <c r="AK120" s="2"/>
      <c r="AL120" s="2"/>
      <c r="AM120" s="2"/>
      <c r="AN120" s="2"/>
      <c r="AO120" s="2"/>
      <c r="AP120" s="2"/>
    </row>
    <row r="121" spans="4:42" ht="12.75">
      <c r="D121" s="2"/>
      <c r="J121" s="2"/>
      <c r="K121" s="2"/>
      <c r="L121" s="2"/>
      <c r="M121" s="2"/>
      <c r="N121" s="2"/>
      <c r="O121" s="2"/>
      <c r="P121" s="2"/>
      <c r="Q121" s="2"/>
      <c r="W121" s="2"/>
      <c r="X121" s="2"/>
      <c r="Y121" s="2"/>
      <c r="Z121" s="2"/>
      <c r="AA121" s="2"/>
      <c r="AB121" s="2"/>
      <c r="AC121" s="2"/>
      <c r="AD121" s="2"/>
      <c r="AJ121" s="2"/>
      <c r="AK121" s="2"/>
      <c r="AL121" s="2"/>
      <c r="AM121" s="2"/>
      <c r="AN121" s="2"/>
      <c r="AO121" s="2"/>
      <c r="AP121" s="2"/>
    </row>
    <row r="122" spans="4:42" ht="12.75">
      <c r="D122" s="2"/>
      <c r="J122" s="2"/>
      <c r="K122" s="2"/>
      <c r="L122" s="2"/>
      <c r="M122" s="2"/>
      <c r="N122" s="2"/>
      <c r="O122" s="2"/>
      <c r="P122" s="2"/>
      <c r="Q122" s="2"/>
      <c r="W122" s="2"/>
      <c r="X122" s="2"/>
      <c r="Y122" s="2"/>
      <c r="Z122" s="2"/>
      <c r="AA122" s="2"/>
      <c r="AB122" s="2"/>
      <c r="AC122" s="2"/>
      <c r="AD122" s="2"/>
      <c r="AJ122" s="2"/>
      <c r="AK122" s="2"/>
      <c r="AL122" s="2"/>
      <c r="AM122" s="2"/>
      <c r="AN122" s="2"/>
      <c r="AO122" s="2"/>
      <c r="AP122" s="2"/>
    </row>
    <row r="123" spans="4:42" ht="12.75">
      <c r="D123" s="2"/>
      <c r="J123" s="2"/>
      <c r="K123" s="2"/>
      <c r="L123" s="2"/>
      <c r="M123" s="2"/>
      <c r="N123" s="2"/>
      <c r="O123" s="2"/>
      <c r="P123" s="2"/>
      <c r="Q123" s="2"/>
      <c r="W123" s="2"/>
      <c r="X123" s="2"/>
      <c r="Y123" s="2"/>
      <c r="Z123" s="2"/>
      <c r="AA123" s="2"/>
      <c r="AB123" s="2"/>
      <c r="AC123" s="2"/>
      <c r="AD123" s="2"/>
      <c r="AJ123" s="2"/>
      <c r="AK123" s="2"/>
      <c r="AL123" s="2"/>
      <c r="AM123" s="2"/>
      <c r="AN123" s="2"/>
      <c r="AO123" s="2"/>
      <c r="AP123" s="2"/>
    </row>
    <row r="124" spans="4:42" ht="12.75">
      <c r="D124" s="2"/>
      <c r="J124" s="2"/>
      <c r="K124" s="2"/>
      <c r="L124" s="2"/>
      <c r="M124" s="2"/>
      <c r="N124" s="2"/>
      <c r="O124" s="2"/>
      <c r="P124" s="2"/>
      <c r="Q124" s="2"/>
      <c r="W124" s="2"/>
      <c r="X124" s="2"/>
      <c r="Y124" s="2"/>
      <c r="Z124" s="2"/>
      <c r="AA124" s="2"/>
      <c r="AB124" s="2"/>
      <c r="AC124" s="2"/>
      <c r="AD124" s="2"/>
      <c r="AJ124" s="2"/>
      <c r="AK124" s="2"/>
      <c r="AL124" s="2"/>
      <c r="AM124" s="2"/>
      <c r="AN124" s="2"/>
      <c r="AO124" s="2"/>
      <c r="AP124" s="2"/>
    </row>
    <row r="125" spans="4:42" ht="12.75">
      <c r="D125" s="2"/>
      <c r="J125" s="2"/>
      <c r="K125" s="2"/>
      <c r="L125" s="2"/>
      <c r="M125" s="2"/>
      <c r="N125" s="2"/>
      <c r="O125" s="2"/>
      <c r="P125" s="2"/>
      <c r="Q125" s="2"/>
      <c r="W125" s="2"/>
      <c r="X125" s="2"/>
      <c r="Y125" s="2"/>
      <c r="Z125" s="2"/>
      <c r="AA125" s="2"/>
      <c r="AB125" s="2"/>
      <c r="AC125" s="2"/>
      <c r="AD125" s="2"/>
      <c r="AJ125" s="2"/>
      <c r="AK125" s="2"/>
      <c r="AL125" s="2"/>
      <c r="AM125" s="2"/>
      <c r="AN125" s="2"/>
      <c r="AO125" s="2"/>
      <c r="AP125" s="2"/>
    </row>
    <row r="126" spans="4:42" ht="12.75">
      <c r="D126" s="2"/>
      <c r="J126" s="2"/>
      <c r="K126" s="2"/>
      <c r="L126" s="2"/>
      <c r="M126" s="2"/>
      <c r="N126" s="2"/>
      <c r="O126" s="2"/>
      <c r="P126" s="2"/>
      <c r="Q126" s="2"/>
      <c r="W126" s="2"/>
      <c r="X126" s="2"/>
      <c r="Y126" s="2"/>
      <c r="Z126" s="2"/>
      <c r="AA126" s="2"/>
      <c r="AB126" s="2"/>
      <c r="AC126" s="2"/>
      <c r="AD126" s="2"/>
      <c r="AJ126" s="2"/>
      <c r="AK126" s="2"/>
      <c r="AL126" s="2"/>
      <c r="AM126" s="2"/>
      <c r="AN126" s="2"/>
      <c r="AO126" s="2"/>
      <c r="AP126" s="2"/>
    </row>
    <row r="127" spans="4:42" ht="12.75">
      <c r="D127" s="2"/>
      <c r="J127" s="2"/>
      <c r="K127" s="2"/>
      <c r="L127" s="2"/>
      <c r="M127" s="2"/>
      <c r="N127" s="2"/>
      <c r="O127" s="2"/>
      <c r="P127" s="2"/>
      <c r="Q127" s="2"/>
      <c r="W127" s="2"/>
      <c r="X127" s="2"/>
      <c r="Y127" s="2"/>
      <c r="Z127" s="2"/>
      <c r="AA127" s="2"/>
      <c r="AB127" s="2"/>
      <c r="AC127" s="2"/>
      <c r="AD127" s="2"/>
      <c r="AJ127" s="2"/>
      <c r="AK127" s="2"/>
      <c r="AL127" s="2"/>
      <c r="AM127" s="2"/>
      <c r="AN127" s="2"/>
      <c r="AO127" s="2"/>
      <c r="AP127" s="2"/>
    </row>
    <row r="128" spans="4:42" ht="12.75">
      <c r="D128" s="2"/>
      <c r="J128" s="2"/>
      <c r="K128" s="2"/>
      <c r="L128" s="2"/>
      <c r="M128" s="2"/>
      <c r="N128" s="2"/>
      <c r="O128" s="2"/>
      <c r="P128" s="2"/>
      <c r="Q128" s="2"/>
      <c r="W128" s="2"/>
      <c r="X128" s="2"/>
      <c r="Y128" s="2"/>
      <c r="Z128" s="2"/>
      <c r="AA128" s="2"/>
      <c r="AB128" s="2"/>
      <c r="AC128" s="2"/>
      <c r="AD128" s="2"/>
      <c r="AJ128" s="2"/>
      <c r="AK128" s="2"/>
      <c r="AL128" s="2"/>
      <c r="AM128" s="2"/>
      <c r="AN128" s="2"/>
      <c r="AO128" s="2"/>
      <c r="AP128" s="2"/>
    </row>
    <row r="129" spans="4:42" ht="12.75">
      <c r="D129" s="2"/>
      <c r="J129" s="2"/>
      <c r="K129" s="2"/>
      <c r="L129" s="2"/>
      <c r="M129" s="2"/>
      <c r="N129" s="2"/>
      <c r="O129" s="2"/>
      <c r="P129" s="2"/>
      <c r="Q129" s="2"/>
      <c r="W129" s="2"/>
      <c r="X129" s="2"/>
      <c r="Y129" s="2"/>
      <c r="Z129" s="2"/>
      <c r="AA129" s="2"/>
      <c r="AB129" s="2"/>
      <c r="AC129" s="2"/>
      <c r="AD129" s="2"/>
      <c r="AJ129" s="2"/>
      <c r="AK129" s="2"/>
      <c r="AL129" s="2"/>
      <c r="AM129" s="2"/>
      <c r="AN129" s="2"/>
      <c r="AO129" s="2"/>
      <c r="AP129" s="2"/>
    </row>
    <row r="130" spans="4:42" ht="12.75">
      <c r="D130" s="2"/>
      <c r="J130" s="2"/>
      <c r="K130" s="2"/>
      <c r="L130" s="2"/>
      <c r="M130" s="2"/>
      <c r="N130" s="2"/>
      <c r="O130" s="2"/>
      <c r="P130" s="2"/>
      <c r="Q130" s="2"/>
      <c r="W130" s="2"/>
      <c r="X130" s="2"/>
      <c r="Y130" s="2"/>
      <c r="Z130" s="2"/>
      <c r="AA130" s="2"/>
      <c r="AB130" s="2"/>
      <c r="AC130" s="2"/>
      <c r="AD130" s="2"/>
      <c r="AJ130" s="2"/>
      <c r="AK130" s="2"/>
      <c r="AL130" s="2"/>
      <c r="AM130" s="2"/>
      <c r="AN130" s="2"/>
      <c r="AO130" s="2"/>
      <c r="AP130" s="2"/>
    </row>
    <row r="131" spans="4:42" ht="12.75">
      <c r="D131" s="2"/>
      <c r="J131" s="2"/>
      <c r="K131" s="2"/>
      <c r="L131" s="2"/>
      <c r="M131" s="2"/>
      <c r="N131" s="2"/>
      <c r="O131" s="2"/>
      <c r="P131" s="2"/>
      <c r="Q131" s="2"/>
      <c r="W131" s="2"/>
      <c r="X131" s="2"/>
      <c r="Y131" s="2"/>
      <c r="Z131" s="2"/>
      <c r="AA131" s="2"/>
      <c r="AB131" s="2"/>
      <c r="AC131" s="2"/>
      <c r="AD131" s="2"/>
      <c r="AJ131" s="2"/>
      <c r="AK131" s="2"/>
      <c r="AL131" s="2"/>
      <c r="AM131" s="2"/>
      <c r="AN131" s="2"/>
      <c r="AO131" s="2"/>
      <c r="AP131" s="2"/>
    </row>
    <row r="132" spans="4:42" ht="12.75">
      <c r="D132" s="2"/>
      <c r="J132" s="2"/>
      <c r="K132" s="2"/>
      <c r="L132" s="2"/>
      <c r="M132" s="2"/>
      <c r="N132" s="2"/>
      <c r="O132" s="2"/>
      <c r="P132" s="2"/>
      <c r="Q132" s="2"/>
      <c r="W132" s="2"/>
      <c r="X132" s="2"/>
      <c r="Y132" s="2"/>
      <c r="Z132" s="2"/>
      <c r="AA132" s="2"/>
      <c r="AB132" s="2"/>
      <c r="AC132" s="2"/>
      <c r="AD132" s="2"/>
      <c r="AJ132" s="2"/>
      <c r="AK132" s="2"/>
      <c r="AL132" s="2"/>
      <c r="AM132" s="2"/>
      <c r="AN132" s="2"/>
      <c r="AO132" s="2"/>
      <c r="AP132" s="2"/>
    </row>
    <row r="133" spans="4:42" ht="12.75">
      <c r="D133" s="2"/>
      <c r="J133" s="2"/>
      <c r="K133" s="2"/>
      <c r="L133" s="2"/>
      <c r="M133" s="2"/>
      <c r="N133" s="2"/>
      <c r="O133" s="2"/>
      <c r="P133" s="2"/>
      <c r="Q133" s="2"/>
      <c r="W133" s="2"/>
      <c r="X133" s="2"/>
      <c r="Y133" s="2"/>
      <c r="Z133" s="2"/>
      <c r="AA133" s="2"/>
      <c r="AB133" s="2"/>
      <c r="AC133" s="2"/>
      <c r="AD133" s="2"/>
      <c r="AJ133" s="2"/>
      <c r="AK133" s="2"/>
      <c r="AL133" s="2"/>
      <c r="AM133" s="2"/>
      <c r="AN133" s="2"/>
      <c r="AO133" s="2"/>
      <c r="AP133" s="2"/>
    </row>
    <row r="134" spans="4:42" ht="12.75">
      <c r="D134" s="2"/>
      <c r="J134" s="2"/>
      <c r="K134" s="2"/>
      <c r="L134" s="2"/>
      <c r="M134" s="2"/>
      <c r="N134" s="2"/>
      <c r="O134" s="2"/>
      <c r="P134" s="2"/>
      <c r="Q134" s="2"/>
      <c r="W134" s="2"/>
      <c r="X134" s="2"/>
      <c r="Y134" s="2"/>
      <c r="Z134" s="2"/>
      <c r="AA134" s="2"/>
      <c r="AB134" s="2"/>
      <c r="AC134" s="2"/>
      <c r="AD134" s="2"/>
      <c r="AJ134" s="2"/>
      <c r="AK134" s="2"/>
      <c r="AL134" s="2"/>
      <c r="AM134" s="2"/>
      <c r="AN134" s="2"/>
      <c r="AO134" s="2"/>
      <c r="AP134" s="2"/>
    </row>
    <row r="135" spans="4:42" ht="12.75">
      <c r="D135" s="2"/>
      <c r="J135" s="2"/>
      <c r="K135" s="2"/>
      <c r="L135" s="2"/>
      <c r="M135" s="2"/>
      <c r="N135" s="2"/>
      <c r="O135" s="2"/>
      <c r="P135" s="2"/>
      <c r="Q135" s="2"/>
      <c r="W135" s="2"/>
      <c r="X135" s="2"/>
      <c r="Y135" s="2"/>
      <c r="Z135" s="2"/>
      <c r="AA135" s="2"/>
      <c r="AB135" s="2"/>
      <c r="AC135" s="2"/>
      <c r="AD135" s="2"/>
      <c r="AJ135" s="2"/>
      <c r="AK135" s="2"/>
      <c r="AL135" s="2"/>
      <c r="AM135" s="2"/>
      <c r="AN135" s="2"/>
      <c r="AO135" s="2"/>
      <c r="AP135" s="2"/>
    </row>
    <row r="136" spans="4:42" ht="12.75">
      <c r="D136" s="2"/>
      <c r="J136" s="2"/>
      <c r="K136" s="2"/>
      <c r="L136" s="2"/>
      <c r="M136" s="2"/>
      <c r="N136" s="2"/>
      <c r="O136" s="2"/>
      <c r="P136" s="2"/>
      <c r="Q136" s="2"/>
      <c r="W136" s="2"/>
      <c r="X136" s="2"/>
      <c r="Y136" s="2"/>
      <c r="Z136" s="2"/>
      <c r="AA136" s="2"/>
      <c r="AB136" s="2"/>
      <c r="AC136" s="2"/>
      <c r="AD136" s="2"/>
      <c r="AJ136" s="2"/>
      <c r="AK136" s="2"/>
      <c r="AL136" s="2"/>
      <c r="AM136" s="2"/>
      <c r="AN136" s="2"/>
      <c r="AO136" s="2"/>
      <c r="AP136" s="2"/>
    </row>
    <row r="137" spans="4:42" ht="12.75">
      <c r="D137" s="2"/>
      <c r="J137" s="2"/>
      <c r="K137" s="2"/>
      <c r="L137" s="2"/>
      <c r="M137" s="2"/>
      <c r="N137" s="2"/>
      <c r="O137" s="2"/>
      <c r="P137" s="2"/>
      <c r="Q137" s="2"/>
      <c r="W137" s="2"/>
      <c r="X137" s="2"/>
      <c r="Y137" s="2"/>
      <c r="Z137" s="2"/>
      <c r="AA137" s="2"/>
      <c r="AB137" s="2"/>
      <c r="AC137" s="2"/>
      <c r="AD137" s="2"/>
      <c r="AJ137" s="2"/>
      <c r="AK137" s="2"/>
      <c r="AL137" s="2"/>
      <c r="AM137" s="2"/>
      <c r="AN137" s="2"/>
      <c r="AO137" s="2"/>
      <c r="AP137" s="2"/>
    </row>
    <row r="138" spans="4:42" ht="12.75">
      <c r="D138" s="2"/>
      <c r="J138" s="2"/>
      <c r="K138" s="2"/>
      <c r="L138" s="2"/>
      <c r="M138" s="2"/>
      <c r="N138" s="2"/>
      <c r="O138" s="2"/>
      <c r="P138" s="2"/>
      <c r="Q138" s="2"/>
      <c r="W138" s="2"/>
      <c r="X138" s="2"/>
      <c r="Y138" s="2"/>
      <c r="Z138" s="2"/>
      <c r="AA138" s="2"/>
      <c r="AB138" s="2"/>
      <c r="AC138" s="2"/>
      <c r="AD138" s="2"/>
      <c r="AJ138" s="2"/>
      <c r="AK138" s="2"/>
      <c r="AL138" s="2"/>
      <c r="AM138" s="2"/>
      <c r="AN138" s="2"/>
      <c r="AO138" s="2"/>
      <c r="AP138" s="2"/>
    </row>
    <row r="139" spans="4:42" ht="12.75">
      <c r="D139" s="2"/>
      <c r="J139" s="2"/>
      <c r="K139" s="2"/>
      <c r="L139" s="2"/>
      <c r="M139" s="2"/>
      <c r="N139" s="2"/>
      <c r="O139" s="2"/>
      <c r="P139" s="2"/>
      <c r="Q139" s="2"/>
      <c r="W139" s="2"/>
      <c r="X139" s="2"/>
      <c r="Y139" s="2"/>
      <c r="Z139" s="2"/>
      <c r="AA139" s="2"/>
      <c r="AB139" s="2"/>
      <c r="AC139" s="2"/>
      <c r="AD139" s="2"/>
      <c r="AJ139" s="2"/>
      <c r="AK139" s="2"/>
      <c r="AL139" s="2"/>
      <c r="AM139" s="2"/>
      <c r="AN139" s="2"/>
      <c r="AO139" s="2"/>
      <c r="AP139" s="2"/>
    </row>
    <row r="140" spans="4:42" ht="12.75">
      <c r="D140" s="2"/>
      <c r="J140" s="2"/>
      <c r="K140" s="2"/>
      <c r="L140" s="2"/>
      <c r="M140" s="2"/>
      <c r="N140" s="2"/>
      <c r="O140" s="2"/>
      <c r="P140" s="2"/>
      <c r="Q140" s="2"/>
      <c r="W140" s="2"/>
      <c r="X140" s="2"/>
      <c r="Y140" s="2"/>
      <c r="Z140" s="2"/>
      <c r="AA140" s="2"/>
      <c r="AB140" s="2"/>
      <c r="AC140" s="2"/>
      <c r="AD140" s="2"/>
      <c r="AJ140" s="2"/>
      <c r="AK140" s="2"/>
      <c r="AL140" s="2"/>
      <c r="AM140" s="2"/>
      <c r="AN140" s="2"/>
      <c r="AO140" s="2"/>
      <c r="AP140" s="2"/>
    </row>
    <row r="141" spans="4:42" ht="12.75">
      <c r="D141" s="2"/>
      <c r="J141" s="2"/>
      <c r="K141" s="2"/>
      <c r="L141" s="2"/>
      <c r="M141" s="2"/>
      <c r="N141" s="2"/>
      <c r="O141" s="2"/>
      <c r="P141" s="2"/>
      <c r="Q141" s="2"/>
      <c r="W141" s="2"/>
      <c r="X141" s="2"/>
      <c r="Y141" s="2"/>
      <c r="Z141" s="2"/>
      <c r="AA141" s="2"/>
      <c r="AB141" s="2"/>
      <c r="AC141" s="2"/>
      <c r="AD141" s="2"/>
      <c r="AJ141" s="2"/>
      <c r="AK141" s="2"/>
      <c r="AL141" s="2"/>
      <c r="AM141" s="2"/>
      <c r="AN141" s="2"/>
      <c r="AO141" s="2"/>
      <c r="AP141" s="2"/>
    </row>
    <row r="142" spans="4:42" ht="12.75">
      <c r="D142" s="2"/>
      <c r="J142" s="2"/>
      <c r="K142" s="2"/>
      <c r="L142" s="2"/>
      <c r="M142" s="2"/>
      <c r="N142" s="2"/>
      <c r="O142" s="2"/>
      <c r="P142" s="2"/>
      <c r="Q142" s="2"/>
      <c r="W142" s="2"/>
      <c r="X142" s="2"/>
      <c r="Y142" s="2"/>
      <c r="Z142" s="2"/>
      <c r="AA142" s="2"/>
      <c r="AB142" s="2"/>
      <c r="AC142" s="2"/>
      <c r="AD142" s="2"/>
      <c r="AJ142" s="2"/>
      <c r="AK142" s="2"/>
      <c r="AL142" s="2"/>
      <c r="AM142" s="2"/>
      <c r="AN142" s="2"/>
      <c r="AO142" s="2"/>
      <c r="AP142" s="2"/>
    </row>
    <row r="143" spans="4:42" ht="12.75">
      <c r="D143" s="2"/>
      <c r="J143" s="2"/>
      <c r="K143" s="2"/>
      <c r="L143" s="2"/>
      <c r="M143" s="2"/>
      <c r="N143" s="2"/>
      <c r="O143" s="2"/>
      <c r="P143" s="2"/>
      <c r="Q143" s="2"/>
      <c r="W143" s="2"/>
      <c r="X143" s="2"/>
      <c r="Y143" s="2"/>
      <c r="Z143" s="2"/>
      <c r="AA143" s="2"/>
      <c r="AB143" s="2"/>
      <c r="AC143" s="2"/>
      <c r="AD143" s="2"/>
      <c r="AJ143" s="2"/>
      <c r="AK143" s="2"/>
      <c r="AL143" s="2"/>
      <c r="AM143" s="2"/>
      <c r="AN143" s="2"/>
      <c r="AO143" s="2"/>
      <c r="AP143" s="2"/>
    </row>
    <row r="144" spans="4:42" ht="12.75">
      <c r="D144" s="2"/>
      <c r="J144" s="2"/>
      <c r="K144" s="2"/>
      <c r="L144" s="2"/>
      <c r="M144" s="2"/>
      <c r="N144" s="2"/>
      <c r="O144" s="2"/>
      <c r="P144" s="2"/>
      <c r="Q144" s="2"/>
      <c r="W144" s="2"/>
      <c r="X144" s="2"/>
      <c r="Y144" s="2"/>
      <c r="Z144" s="2"/>
      <c r="AA144" s="2"/>
      <c r="AB144" s="2"/>
      <c r="AC144" s="2"/>
      <c r="AD144" s="2"/>
      <c r="AJ144" s="2"/>
      <c r="AK144" s="2"/>
      <c r="AL144" s="2"/>
      <c r="AM144" s="2"/>
      <c r="AN144" s="2"/>
      <c r="AO144" s="2"/>
      <c r="AP144" s="2"/>
    </row>
    <row r="145" spans="4:42" ht="12.75">
      <c r="D145" s="2"/>
      <c r="J145" s="2"/>
      <c r="K145" s="2"/>
      <c r="L145" s="2"/>
      <c r="M145" s="2"/>
      <c r="N145" s="2"/>
      <c r="O145" s="2"/>
      <c r="P145" s="2"/>
      <c r="Q145" s="2"/>
      <c r="W145" s="2"/>
      <c r="X145" s="2"/>
      <c r="Y145" s="2"/>
      <c r="Z145" s="2"/>
      <c r="AA145" s="2"/>
      <c r="AB145" s="2"/>
      <c r="AC145" s="2"/>
      <c r="AD145" s="2"/>
      <c r="AJ145" s="2"/>
      <c r="AK145" s="2"/>
      <c r="AL145" s="2"/>
      <c r="AM145" s="2"/>
      <c r="AN145" s="2"/>
      <c r="AO145" s="2"/>
      <c r="AP145" s="2"/>
    </row>
    <row r="146" spans="4:42" ht="12.75">
      <c r="D146" s="2"/>
      <c r="J146" s="2"/>
      <c r="K146" s="2"/>
      <c r="L146" s="2"/>
      <c r="M146" s="2"/>
      <c r="N146" s="2"/>
      <c r="O146" s="2"/>
      <c r="P146" s="2"/>
      <c r="Q146" s="2"/>
      <c r="W146" s="2"/>
      <c r="X146" s="2"/>
      <c r="Y146" s="2"/>
      <c r="Z146" s="2"/>
      <c r="AA146" s="2"/>
      <c r="AB146" s="2"/>
      <c r="AC146" s="2"/>
      <c r="AD146" s="2"/>
      <c r="AJ146" s="2"/>
      <c r="AK146" s="2"/>
      <c r="AL146" s="2"/>
      <c r="AM146" s="2"/>
      <c r="AN146" s="2"/>
      <c r="AO146" s="2"/>
      <c r="AP146" s="2"/>
    </row>
    <row r="147" spans="4:42" ht="12.75">
      <c r="D147" s="2"/>
      <c r="J147" s="2"/>
      <c r="K147" s="2"/>
      <c r="L147" s="2"/>
      <c r="M147" s="2"/>
      <c r="N147" s="2"/>
      <c r="O147" s="2"/>
      <c r="P147" s="2"/>
      <c r="Q147" s="2"/>
      <c r="W147" s="2"/>
      <c r="X147" s="2"/>
      <c r="Y147" s="2"/>
      <c r="Z147" s="2"/>
      <c r="AA147" s="2"/>
      <c r="AB147" s="2"/>
      <c r="AC147" s="2"/>
      <c r="AD147" s="2"/>
      <c r="AJ147" s="2"/>
      <c r="AK147" s="2"/>
      <c r="AL147" s="2"/>
      <c r="AM147" s="2"/>
      <c r="AN147" s="2"/>
      <c r="AO147" s="2"/>
      <c r="AP147" s="2"/>
    </row>
    <row r="148" spans="4:42" ht="12.75">
      <c r="D148" s="2"/>
      <c r="J148" s="2"/>
      <c r="K148" s="2"/>
      <c r="L148" s="2"/>
      <c r="M148" s="2"/>
      <c r="N148" s="2"/>
      <c r="O148" s="2"/>
      <c r="P148" s="2"/>
      <c r="Q148" s="2"/>
      <c r="W148" s="2"/>
      <c r="X148" s="2"/>
      <c r="Y148" s="2"/>
      <c r="Z148" s="2"/>
      <c r="AA148" s="2"/>
      <c r="AB148" s="2"/>
      <c r="AC148" s="2"/>
      <c r="AD148" s="2"/>
      <c r="AJ148" s="2"/>
      <c r="AK148" s="2"/>
      <c r="AL148" s="2"/>
      <c r="AM148" s="2"/>
      <c r="AN148" s="2"/>
      <c r="AO148" s="2"/>
      <c r="AP148" s="2"/>
    </row>
    <row r="149" spans="4:42" ht="12.75">
      <c r="D149" s="2"/>
      <c r="J149" s="2"/>
      <c r="K149" s="2"/>
      <c r="L149" s="2"/>
      <c r="M149" s="2"/>
      <c r="N149" s="2"/>
      <c r="O149" s="2"/>
      <c r="P149" s="2"/>
      <c r="Q149" s="2"/>
      <c r="W149" s="2"/>
      <c r="X149" s="2"/>
      <c r="Y149" s="2"/>
      <c r="Z149" s="2"/>
      <c r="AA149" s="2"/>
      <c r="AB149" s="2"/>
      <c r="AC149" s="2"/>
      <c r="AD149" s="2"/>
      <c r="AJ149" s="2"/>
      <c r="AK149" s="2"/>
      <c r="AL149" s="2"/>
      <c r="AM149" s="2"/>
      <c r="AN149" s="2"/>
      <c r="AO149" s="2"/>
      <c r="AP149" s="2"/>
    </row>
    <row r="150" spans="4:42" ht="12.75">
      <c r="D150" s="2"/>
      <c r="J150" s="2"/>
      <c r="K150" s="2"/>
      <c r="L150" s="2"/>
      <c r="M150" s="2"/>
      <c r="N150" s="2"/>
      <c r="O150" s="2"/>
      <c r="P150" s="2"/>
      <c r="Q150" s="2"/>
      <c r="W150" s="2"/>
      <c r="X150" s="2"/>
      <c r="Y150" s="2"/>
      <c r="Z150" s="2"/>
      <c r="AA150" s="2"/>
      <c r="AB150" s="2"/>
      <c r="AC150" s="2"/>
      <c r="AD150" s="2"/>
      <c r="AJ150" s="2"/>
      <c r="AK150" s="2"/>
      <c r="AL150" s="2"/>
      <c r="AM150" s="2"/>
      <c r="AN150" s="2"/>
      <c r="AO150" s="2"/>
      <c r="AP150" s="2"/>
    </row>
    <row r="151" spans="4:42" ht="12.75">
      <c r="D151" s="2"/>
      <c r="J151" s="2"/>
      <c r="K151" s="2"/>
      <c r="L151" s="2"/>
      <c r="M151" s="2"/>
      <c r="N151" s="2"/>
      <c r="O151" s="2"/>
      <c r="P151" s="2"/>
      <c r="Q151" s="2"/>
      <c r="W151" s="2"/>
      <c r="X151" s="2"/>
      <c r="Y151" s="2"/>
      <c r="Z151" s="2"/>
      <c r="AA151" s="2"/>
      <c r="AB151" s="2"/>
      <c r="AC151" s="2"/>
      <c r="AD151" s="2"/>
      <c r="AJ151" s="2"/>
      <c r="AK151" s="2"/>
      <c r="AL151" s="2"/>
      <c r="AM151" s="2"/>
      <c r="AN151" s="2"/>
      <c r="AO151" s="2"/>
      <c r="AP151" s="2"/>
    </row>
    <row r="152" spans="4:42" ht="12.75">
      <c r="D152" s="2"/>
      <c r="J152" s="2"/>
      <c r="K152" s="2"/>
      <c r="L152" s="2"/>
      <c r="M152" s="2"/>
      <c r="N152" s="2"/>
      <c r="O152" s="2"/>
      <c r="P152" s="2"/>
      <c r="Q152" s="2"/>
      <c r="W152" s="2"/>
      <c r="X152" s="2"/>
      <c r="Y152" s="2"/>
      <c r="Z152" s="2"/>
      <c r="AA152" s="2"/>
      <c r="AB152" s="2"/>
      <c r="AC152" s="2"/>
      <c r="AD152" s="2"/>
      <c r="AJ152" s="2"/>
      <c r="AK152" s="2"/>
      <c r="AL152" s="2"/>
      <c r="AM152" s="2"/>
      <c r="AN152" s="2"/>
      <c r="AO152" s="2"/>
      <c r="AP152" s="2"/>
    </row>
    <row r="153" spans="4:42" ht="12.75">
      <c r="D153" s="2"/>
      <c r="J153" s="2"/>
      <c r="K153" s="2"/>
      <c r="L153" s="2"/>
      <c r="M153" s="2"/>
      <c r="N153" s="2"/>
      <c r="O153" s="2"/>
      <c r="P153" s="2"/>
      <c r="Q153" s="2"/>
      <c r="W153" s="2"/>
      <c r="X153" s="2"/>
      <c r="Y153" s="2"/>
      <c r="Z153" s="2"/>
      <c r="AA153" s="2"/>
      <c r="AB153" s="2"/>
      <c r="AC153" s="2"/>
      <c r="AD153" s="2"/>
      <c r="AJ153" s="2"/>
      <c r="AK153" s="2"/>
      <c r="AL153" s="2"/>
      <c r="AM153" s="2"/>
      <c r="AN153" s="2"/>
      <c r="AO153" s="2"/>
      <c r="AP153" s="2"/>
    </row>
    <row r="154" spans="4:42" ht="12.75">
      <c r="D154" s="2"/>
      <c r="J154" s="2"/>
      <c r="K154" s="2"/>
      <c r="L154" s="2"/>
      <c r="M154" s="2"/>
      <c r="N154" s="2"/>
      <c r="O154" s="2"/>
      <c r="P154" s="2"/>
      <c r="Q154" s="2"/>
      <c r="W154" s="2"/>
      <c r="X154" s="2"/>
      <c r="Y154" s="2"/>
      <c r="Z154" s="2"/>
      <c r="AA154" s="2"/>
      <c r="AB154" s="2"/>
      <c r="AC154" s="2"/>
      <c r="AD154" s="2"/>
      <c r="AJ154" s="2"/>
      <c r="AK154" s="2"/>
      <c r="AL154" s="2"/>
      <c r="AM154" s="2"/>
      <c r="AN154" s="2"/>
      <c r="AO154" s="2"/>
      <c r="AP154" s="2"/>
    </row>
    <row r="155" spans="4:42" ht="12.75">
      <c r="D155" s="2"/>
      <c r="J155" s="2"/>
      <c r="K155" s="2"/>
      <c r="L155" s="2"/>
      <c r="M155" s="2"/>
      <c r="N155" s="2"/>
      <c r="O155" s="2"/>
      <c r="P155" s="2"/>
      <c r="Q155" s="2"/>
      <c r="W155" s="2"/>
      <c r="X155" s="2"/>
      <c r="Y155" s="2"/>
      <c r="Z155" s="2"/>
      <c r="AA155" s="2"/>
      <c r="AB155" s="2"/>
      <c r="AC155" s="2"/>
      <c r="AD155" s="2"/>
      <c r="AJ155" s="2"/>
      <c r="AK155" s="2"/>
      <c r="AL155" s="2"/>
      <c r="AM155" s="2"/>
      <c r="AN155" s="2"/>
      <c r="AO155" s="2"/>
      <c r="AP155" s="2"/>
    </row>
    <row r="156" spans="4:42" ht="12.75">
      <c r="D156" s="2"/>
      <c r="J156" s="2"/>
      <c r="K156" s="2"/>
      <c r="L156" s="2"/>
      <c r="M156" s="2"/>
      <c r="N156" s="2"/>
      <c r="O156" s="2"/>
      <c r="P156" s="2"/>
      <c r="Q156" s="2"/>
      <c r="W156" s="2"/>
      <c r="X156" s="2"/>
      <c r="Y156" s="2"/>
      <c r="Z156" s="2"/>
      <c r="AA156" s="2"/>
      <c r="AB156" s="2"/>
      <c r="AC156" s="2"/>
      <c r="AD156" s="2"/>
      <c r="AJ156" s="2"/>
      <c r="AK156" s="2"/>
      <c r="AL156" s="2"/>
      <c r="AM156" s="2"/>
      <c r="AN156" s="2"/>
      <c r="AO156" s="2"/>
      <c r="AP156" s="2"/>
    </row>
    <row r="157" spans="4:42" ht="12.75">
      <c r="D157" s="2"/>
      <c r="J157" s="2"/>
      <c r="K157" s="2"/>
      <c r="L157" s="2"/>
      <c r="M157" s="2"/>
      <c r="N157" s="2"/>
      <c r="O157" s="2"/>
      <c r="P157" s="2"/>
      <c r="Q157" s="2"/>
      <c r="W157" s="2"/>
      <c r="X157" s="2"/>
      <c r="Y157" s="2"/>
      <c r="Z157" s="2"/>
      <c r="AA157" s="2"/>
      <c r="AB157" s="2"/>
      <c r="AC157" s="2"/>
      <c r="AD157" s="2"/>
      <c r="AJ157" s="2"/>
      <c r="AK157" s="2"/>
      <c r="AL157" s="2"/>
      <c r="AM157" s="2"/>
      <c r="AN157" s="2"/>
      <c r="AO157" s="2"/>
      <c r="AP157" s="2"/>
    </row>
    <row r="158" spans="4:42" ht="12.75">
      <c r="D158" s="2"/>
      <c r="J158" s="2"/>
      <c r="K158" s="2"/>
      <c r="L158" s="2"/>
      <c r="M158" s="2"/>
      <c r="N158" s="2"/>
      <c r="O158" s="2"/>
      <c r="P158" s="2"/>
      <c r="Q158" s="2"/>
      <c r="W158" s="2"/>
      <c r="X158" s="2"/>
      <c r="Y158" s="2"/>
      <c r="Z158" s="2"/>
      <c r="AA158" s="2"/>
      <c r="AB158" s="2"/>
      <c r="AC158" s="2"/>
      <c r="AD158" s="2"/>
      <c r="AJ158" s="2"/>
      <c r="AK158" s="2"/>
      <c r="AL158" s="2"/>
      <c r="AM158" s="2"/>
      <c r="AN158" s="2"/>
      <c r="AO158" s="2"/>
      <c r="AP158" s="2"/>
    </row>
    <row r="159" spans="4:42" ht="12.75">
      <c r="D159" s="2"/>
      <c r="J159" s="2"/>
      <c r="K159" s="2"/>
      <c r="L159" s="2"/>
      <c r="M159" s="2"/>
      <c r="N159" s="2"/>
      <c r="O159" s="2"/>
      <c r="P159" s="2"/>
      <c r="Q159" s="2"/>
      <c r="W159" s="2"/>
      <c r="X159" s="2"/>
      <c r="Y159" s="2"/>
      <c r="Z159" s="2"/>
      <c r="AA159" s="2"/>
      <c r="AB159" s="2"/>
      <c r="AC159" s="2"/>
      <c r="AD159" s="2"/>
      <c r="AJ159" s="2"/>
      <c r="AK159" s="2"/>
      <c r="AL159" s="2"/>
      <c r="AM159" s="2"/>
      <c r="AN159" s="2"/>
      <c r="AO159" s="2"/>
      <c r="AP159" s="2"/>
    </row>
    <row r="160" spans="4:42" ht="12.75">
      <c r="D160" s="2"/>
      <c r="J160" s="2"/>
      <c r="K160" s="2"/>
      <c r="L160" s="2"/>
      <c r="M160" s="2"/>
      <c r="N160" s="2"/>
      <c r="O160" s="2"/>
      <c r="P160" s="2"/>
      <c r="Q160" s="2"/>
      <c r="W160" s="2"/>
      <c r="X160" s="2"/>
      <c r="Y160" s="2"/>
      <c r="Z160" s="2"/>
      <c r="AA160" s="2"/>
      <c r="AB160" s="2"/>
      <c r="AC160" s="2"/>
      <c r="AD160" s="2"/>
      <c r="AJ160" s="2"/>
      <c r="AK160" s="2"/>
      <c r="AL160" s="2"/>
      <c r="AM160" s="2"/>
      <c r="AN160" s="2"/>
      <c r="AO160" s="2"/>
      <c r="AP160" s="2"/>
    </row>
    <row r="161" spans="4:42" ht="12.75">
      <c r="D161" s="2"/>
      <c r="J161" s="2"/>
      <c r="K161" s="2"/>
      <c r="L161" s="2"/>
      <c r="M161" s="2"/>
      <c r="N161" s="2"/>
      <c r="O161" s="2"/>
      <c r="P161" s="2"/>
      <c r="Q161" s="2"/>
      <c r="W161" s="2"/>
      <c r="X161" s="2"/>
      <c r="Y161" s="2"/>
      <c r="Z161" s="2"/>
      <c r="AA161" s="2"/>
      <c r="AB161" s="2"/>
      <c r="AC161" s="2"/>
      <c r="AD161" s="2"/>
      <c r="AJ161" s="2"/>
      <c r="AK161" s="2"/>
      <c r="AL161" s="2"/>
      <c r="AM161" s="2"/>
      <c r="AN161" s="2"/>
      <c r="AO161" s="2"/>
      <c r="AP161" s="2"/>
    </row>
    <row r="162" spans="4:42" ht="12.75">
      <c r="D162" s="2"/>
      <c r="J162" s="2"/>
      <c r="K162" s="2"/>
      <c r="L162" s="2"/>
      <c r="M162" s="2"/>
      <c r="N162" s="2"/>
      <c r="O162" s="2"/>
      <c r="P162" s="2"/>
      <c r="Q162" s="2"/>
      <c r="W162" s="2"/>
      <c r="X162" s="2"/>
      <c r="Y162" s="2"/>
      <c r="Z162" s="2"/>
      <c r="AA162" s="2"/>
      <c r="AB162" s="2"/>
      <c r="AC162" s="2"/>
      <c r="AD162" s="2"/>
      <c r="AJ162" s="2"/>
      <c r="AK162" s="2"/>
      <c r="AL162" s="2"/>
      <c r="AM162" s="2"/>
      <c r="AN162" s="2"/>
      <c r="AO162" s="2"/>
      <c r="AP162" s="2"/>
    </row>
    <row r="163" spans="4:42" ht="12.75">
      <c r="D163" s="2"/>
      <c r="J163" s="2"/>
      <c r="K163" s="2"/>
      <c r="L163" s="2"/>
      <c r="M163" s="2"/>
      <c r="N163" s="2"/>
      <c r="O163" s="2"/>
      <c r="P163" s="2"/>
      <c r="Q163" s="2"/>
      <c r="W163" s="2"/>
      <c r="X163" s="2"/>
      <c r="Y163" s="2"/>
      <c r="Z163" s="2"/>
      <c r="AA163" s="2"/>
      <c r="AB163" s="2"/>
      <c r="AC163" s="2"/>
      <c r="AD163" s="2"/>
      <c r="AJ163" s="2"/>
      <c r="AK163" s="2"/>
      <c r="AL163" s="2"/>
      <c r="AM163" s="2"/>
      <c r="AN163" s="2"/>
      <c r="AO163" s="2"/>
      <c r="AP163" s="2"/>
    </row>
    <row r="164" spans="4:42" ht="12.75">
      <c r="D164" s="2"/>
      <c r="J164" s="2"/>
      <c r="K164" s="2"/>
      <c r="L164" s="2"/>
      <c r="M164" s="2"/>
      <c r="N164" s="2"/>
      <c r="O164" s="2"/>
      <c r="P164" s="2"/>
      <c r="Q164" s="2"/>
      <c r="W164" s="2"/>
      <c r="X164" s="2"/>
      <c r="Y164" s="2"/>
      <c r="Z164" s="2"/>
      <c r="AA164" s="2"/>
      <c r="AB164" s="2"/>
      <c r="AC164" s="2"/>
      <c r="AD164" s="2"/>
      <c r="AJ164" s="2"/>
      <c r="AK164" s="2"/>
      <c r="AL164" s="2"/>
      <c r="AM164" s="2"/>
      <c r="AN164" s="2"/>
      <c r="AO164" s="2"/>
      <c r="AP164" s="2"/>
    </row>
    <row r="165" spans="4:42" ht="12.75">
      <c r="D165" s="2"/>
      <c r="J165" s="2"/>
      <c r="K165" s="2"/>
      <c r="L165" s="2"/>
      <c r="M165" s="2"/>
      <c r="N165" s="2"/>
      <c r="O165" s="2"/>
      <c r="P165" s="2"/>
      <c r="Q165" s="2"/>
      <c r="W165" s="2"/>
      <c r="X165" s="2"/>
      <c r="Y165" s="2"/>
      <c r="Z165" s="2"/>
      <c r="AA165" s="2"/>
      <c r="AB165" s="2"/>
      <c r="AC165" s="2"/>
      <c r="AD165" s="2"/>
      <c r="AJ165" s="2"/>
      <c r="AK165" s="2"/>
      <c r="AL165" s="2"/>
      <c r="AM165" s="2"/>
      <c r="AN165" s="2"/>
      <c r="AO165" s="2"/>
      <c r="AP165" s="2"/>
    </row>
    <row r="166" spans="4:42" ht="12.75">
      <c r="D166" s="2"/>
      <c r="J166" s="2"/>
      <c r="K166" s="2"/>
      <c r="L166" s="2"/>
      <c r="M166" s="2"/>
      <c r="N166" s="2"/>
      <c r="O166" s="2"/>
      <c r="P166" s="2"/>
      <c r="Q166" s="2"/>
      <c r="W166" s="2"/>
      <c r="X166" s="2"/>
      <c r="Y166" s="2"/>
      <c r="Z166" s="2"/>
      <c r="AA166" s="2"/>
      <c r="AB166" s="2"/>
      <c r="AC166" s="2"/>
      <c r="AD166" s="2"/>
      <c r="AJ166" s="2"/>
      <c r="AK166" s="2"/>
      <c r="AL166" s="2"/>
      <c r="AM166" s="2"/>
      <c r="AN166" s="2"/>
      <c r="AO166" s="2"/>
      <c r="AP166" s="2"/>
    </row>
    <row r="167" spans="4:42" ht="12.75">
      <c r="D167" s="2"/>
      <c r="J167" s="2"/>
      <c r="K167" s="2"/>
      <c r="L167" s="2"/>
      <c r="M167" s="2"/>
      <c r="N167" s="2"/>
      <c r="O167" s="2"/>
      <c r="P167" s="2"/>
      <c r="Q167" s="2"/>
      <c r="W167" s="2"/>
      <c r="X167" s="2"/>
      <c r="Y167" s="2"/>
      <c r="Z167" s="2"/>
      <c r="AA167" s="2"/>
      <c r="AB167" s="2"/>
      <c r="AC167" s="2"/>
      <c r="AD167" s="2"/>
      <c r="AJ167" s="2"/>
      <c r="AK167" s="2"/>
      <c r="AL167" s="2"/>
      <c r="AM167" s="2"/>
      <c r="AN167" s="2"/>
      <c r="AO167" s="2"/>
      <c r="AP167" s="2"/>
    </row>
    <row r="168" spans="4:42" ht="12.75">
      <c r="D168" s="2"/>
      <c r="J168" s="2"/>
      <c r="K168" s="2"/>
      <c r="L168" s="2"/>
      <c r="M168" s="2"/>
      <c r="N168" s="2"/>
      <c r="O168" s="2"/>
      <c r="P168" s="2"/>
      <c r="Q168" s="2"/>
      <c r="W168" s="2"/>
      <c r="X168" s="2"/>
      <c r="Y168" s="2"/>
      <c r="Z168" s="2"/>
      <c r="AA168" s="2"/>
      <c r="AB168" s="2"/>
      <c r="AC168" s="2"/>
      <c r="AD168" s="2"/>
      <c r="AJ168" s="2"/>
      <c r="AK168" s="2"/>
      <c r="AL168" s="2"/>
      <c r="AM168" s="2"/>
      <c r="AN168" s="2"/>
      <c r="AO168" s="2"/>
      <c r="AP168" s="2"/>
    </row>
    <row r="169" spans="4:42" ht="12.75">
      <c r="D169" s="2"/>
      <c r="J169" s="2"/>
      <c r="K169" s="2"/>
      <c r="L169" s="2"/>
      <c r="M169" s="2"/>
      <c r="N169" s="2"/>
      <c r="O169" s="2"/>
      <c r="P169" s="2"/>
      <c r="Q169" s="2"/>
      <c r="W169" s="2"/>
      <c r="X169" s="2"/>
      <c r="Y169" s="2"/>
      <c r="Z169" s="2"/>
      <c r="AA169" s="2"/>
      <c r="AB169" s="2"/>
      <c r="AC169" s="2"/>
      <c r="AD169" s="2"/>
      <c r="AJ169" s="2"/>
      <c r="AK169" s="2"/>
      <c r="AL169" s="2"/>
      <c r="AM169" s="2"/>
      <c r="AN169" s="2"/>
      <c r="AO169" s="2"/>
      <c r="AP169" s="2"/>
    </row>
    <row r="170" spans="4:42" ht="12.75">
      <c r="D170" s="2"/>
      <c r="J170" s="2"/>
      <c r="K170" s="2"/>
      <c r="L170" s="2"/>
      <c r="M170" s="2"/>
      <c r="N170" s="2"/>
      <c r="O170" s="2"/>
      <c r="P170" s="2"/>
      <c r="Q170" s="2"/>
      <c r="W170" s="2"/>
      <c r="X170" s="2"/>
      <c r="Y170" s="2"/>
      <c r="Z170" s="2"/>
      <c r="AA170" s="2"/>
      <c r="AB170" s="2"/>
      <c r="AC170" s="2"/>
      <c r="AD170" s="2"/>
      <c r="AJ170" s="2"/>
      <c r="AK170" s="2"/>
      <c r="AL170" s="2"/>
      <c r="AM170" s="2"/>
      <c r="AN170" s="2"/>
      <c r="AO170" s="2"/>
      <c r="AP170" s="2"/>
    </row>
    <row r="171" spans="4:42" ht="12.75">
      <c r="D171" s="2"/>
      <c r="J171" s="2"/>
      <c r="K171" s="2"/>
      <c r="L171" s="2"/>
      <c r="M171" s="2"/>
      <c r="N171" s="2"/>
      <c r="O171" s="2"/>
      <c r="P171" s="2"/>
      <c r="Q171" s="2"/>
      <c r="W171" s="2"/>
      <c r="X171" s="2"/>
      <c r="Y171" s="2"/>
      <c r="Z171" s="2"/>
      <c r="AA171" s="2"/>
      <c r="AB171" s="2"/>
      <c r="AC171" s="2"/>
      <c r="AD171" s="2"/>
      <c r="AJ171" s="2"/>
      <c r="AK171" s="2"/>
      <c r="AL171" s="2"/>
      <c r="AM171" s="2"/>
      <c r="AN171" s="2"/>
      <c r="AO171" s="2"/>
      <c r="AP171" s="2"/>
    </row>
    <row r="172" spans="4:42" ht="12.75">
      <c r="D172" s="2"/>
      <c r="J172" s="2"/>
      <c r="K172" s="2"/>
      <c r="L172" s="2"/>
      <c r="M172" s="2"/>
      <c r="N172" s="2"/>
      <c r="O172" s="2"/>
      <c r="P172" s="2"/>
      <c r="Q172" s="2"/>
      <c r="W172" s="2"/>
      <c r="X172" s="2"/>
      <c r="Y172" s="2"/>
      <c r="Z172" s="2"/>
      <c r="AA172" s="2"/>
      <c r="AB172" s="2"/>
      <c r="AC172" s="2"/>
      <c r="AD172" s="2"/>
      <c r="AJ172" s="2"/>
      <c r="AK172" s="2"/>
      <c r="AL172" s="2"/>
      <c r="AM172" s="2"/>
      <c r="AN172" s="2"/>
      <c r="AO172" s="2"/>
      <c r="AP172" s="2"/>
    </row>
    <row r="173" spans="4:42" ht="12.75">
      <c r="D173" s="2"/>
      <c r="J173" s="2"/>
      <c r="K173" s="2"/>
      <c r="L173" s="2"/>
      <c r="M173" s="2"/>
      <c r="N173" s="2"/>
      <c r="O173" s="2"/>
      <c r="P173" s="2"/>
      <c r="Q173" s="2"/>
      <c r="W173" s="2"/>
      <c r="X173" s="2"/>
      <c r="Y173" s="2"/>
      <c r="Z173" s="2"/>
      <c r="AA173" s="2"/>
      <c r="AB173" s="2"/>
      <c r="AC173" s="2"/>
      <c r="AD173" s="2"/>
      <c r="AJ173" s="2"/>
      <c r="AK173" s="2"/>
      <c r="AL173" s="2"/>
      <c r="AM173" s="2"/>
      <c r="AN173" s="2"/>
      <c r="AO173" s="2"/>
      <c r="AP173" s="2"/>
    </row>
    <row r="174" spans="4:42" ht="12.75">
      <c r="D174" s="2"/>
      <c r="J174" s="2"/>
      <c r="K174" s="2"/>
      <c r="L174" s="2"/>
      <c r="M174" s="2"/>
      <c r="N174" s="2"/>
      <c r="O174" s="2"/>
      <c r="P174" s="2"/>
      <c r="Q174" s="2"/>
      <c r="W174" s="2"/>
      <c r="X174" s="2"/>
      <c r="Y174" s="2"/>
      <c r="Z174" s="2"/>
      <c r="AA174" s="2"/>
      <c r="AB174" s="2"/>
      <c r="AC174" s="2"/>
      <c r="AD174" s="2"/>
      <c r="AJ174" s="2"/>
      <c r="AK174" s="2"/>
      <c r="AL174" s="2"/>
      <c r="AM174" s="2"/>
      <c r="AN174" s="2"/>
      <c r="AO174" s="2"/>
      <c r="AP174" s="2"/>
    </row>
    <row r="175" spans="4:42" ht="12.75">
      <c r="D175" s="2"/>
      <c r="J175" s="2"/>
      <c r="K175" s="2"/>
      <c r="L175" s="2"/>
      <c r="M175" s="2"/>
      <c r="N175" s="2"/>
      <c r="O175" s="2"/>
      <c r="P175" s="2"/>
      <c r="Q175" s="2"/>
      <c r="W175" s="2"/>
      <c r="X175" s="2"/>
      <c r="Y175" s="2"/>
      <c r="Z175" s="2"/>
      <c r="AA175" s="2"/>
      <c r="AB175" s="2"/>
      <c r="AC175" s="2"/>
      <c r="AD175" s="2"/>
      <c r="AJ175" s="2"/>
      <c r="AK175" s="2"/>
      <c r="AL175" s="2"/>
      <c r="AM175" s="2"/>
      <c r="AN175" s="2"/>
      <c r="AO175" s="2"/>
      <c r="AP175" s="2"/>
    </row>
    <row r="176" spans="4:42" ht="12.75">
      <c r="D176" s="2"/>
      <c r="J176" s="2"/>
      <c r="K176" s="2"/>
      <c r="L176" s="2"/>
      <c r="M176" s="2"/>
      <c r="N176" s="2"/>
      <c r="O176" s="2"/>
      <c r="P176" s="2"/>
      <c r="Q176" s="2"/>
      <c r="W176" s="2"/>
      <c r="X176" s="2"/>
      <c r="Y176" s="2"/>
      <c r="Z176" s="2"/>
      <c r="AA176" s="2"/>
      <c r="AB176" s="2"/>
      <c r="AC176" s="2"/>
      <c r="AD176" s="2"/>
      <c r="AJ176" s="2"/>
      <c r="AK176" s="2"/>
      <c r="AL176" s="2"/>
      <c r="AM176" s="2"/>
      <c r="AN176" s="2"/>
      <c r="AO176" s="2"/>
      <c r="AP176" s="2"/>
    </row>
    <row r="177" spans="4:42" ht="12.75">
      <c r="D177" s="2"/>
      <c r="J177" s="2"/>
      <c r="K177" s="2"/>
      <c r="L177" s="2"/>
      <c r="M177" s="2"/>
      <c r="N177" s="2"/>
      <c r="O177" s="2"/>
      <c r="P177" s="2"/>
      <c r="Q177" s="2"/>
      <c r="W177" s="2"/>
      <c r="X177" s="2"/>
      <c r="Y177" s="2"/>
      <c r="Z177" s="2"/>
      <c r="AA177" s="2"/>
      <c r="AB177" s="2"/>
      <c r="AC177" s="2"/>
      <c r="AD177" s="2"/>
      <c r="AJ177" s="2"/>
      <c r="AK177" s="2"/>
      <c r="AL177" s="2"/>
      <c r="AM177" s="2"/>
      <c r="AN177" s="2"/>
      <c r="AO177" s="2"/>
      <c r="AP177" s="2"/>
    </row>
    <row r="178" spans="4:42" ht="12.75">
      <c r="D178" s="2"/>
      <c r="J178" s="2"/>
      <c r="K178" s="2"/>
      <c r="L178" s="2"/>
      <c r="M178" s="2"/>
      <c r="N178" s="2"/>
      <c r="O178" s="2"/>
      <c r="P178" s="2"/>
      <c r="Q178" s="2"/>
      <c r="W178" s="2"/>
      <c r="X178" s="2"/>
      <c r="Y178" s="2"/>
      <c r="Z178" s="2"/>
      <c r="AA178" s="2"/>
      <c r="AB178" s="2"/>
      <c r="AC178" s="2"/>
      <c r="AD178" s="2"/>
      <c r="AJ178" s="2"/>
      <c r="AK178" s="2"/>
      <c r="AL178" s="2"/>
      <c r="AM178" s="2"/>
      <c r="AN178" s="2"/>
      <c r="AO178" s="2"/>
      <c r="AP178" s="2"/>
    </row>
    <row r="179" spans="4:42" ht="12.75">
      <c r="D179" s="2"/>
      <c r="J179" s="2"/>
      <c r="K179" s="2"/>
      <c r="L179" s="2"/>
      <c r="M179" s="2"/>
      <c r="N179" s="2"/>
      <c r="O179" s="2"/>
      <c r="P179" s="2"/>
      <c r="Q179" s="2"/>
      <c r="W179" s="2"/>
      <c r="X179" s="2"/>
      <c r="Y179" s="2"/>
      <c r="Z179" s="2"/>
      <c r="AA179" s="2"/>
      <c r="AB179" s="2"/>
      <c r="AC179" s="2"/>
      <c r="AD179" s="2"/>
      <c r="AJ179" s="2"/>
      <c r="AK179" s="2"/>
      <c r="AL179" s="2"/>
      <c r="AM179" s="2"/>
      <c r="AN179" s="2"/>
      <c r="AO179" s="2"/>
      <c r="AP179" s="2"/>
    </row>
    <row r="180" spans="4:42" ht="12.75">
      <c r="D180" s="2"/>
      <c r="J180" s="2"/>
      <c r="K180" s="2"/>
      <c r="L180" s="2"/>
      <c r="M180" s="2"/>
      <c r="N180" s="2"/>
      <c r="O180" s="2"/>
      <c r="P180" s="2"/>
      <c r="Q180" s="2"/>
      <c r="W180" s="2"/>
      <c r="X180" s="2"/>
      <c r="Y180" s="2"/>
      <c r="Z180" s="2"/>
      <c r="AA180" s="2"/>
      <c r="AB180" s="2"/>
      <c r="AC180" s="2"/>
      <c r="AD180" s="2"/>
      <c r="AJ180" s="2"/>
      <c r="AK180" s="2"/>
      <c r="AL180" s="2"/>
      <c r="AM180" s="2"/>
      <c r="AN180" s="2"/>
      <c r="AO180" s="2"/>
      <c r="AP180" s="2"/>
    </row>
    <row r="181" spans="4:42" ht="12.75">
      <c r="D181" s="2"/>
      <c r="J181" s="2"/>
      <c r="K181" s="2"/>
      <c r="L181" s="2"/>
      <c r="M181" s="2"/>
      <c r="N181" s="2"/>
      <c r="O181" s="2"/>
      <c r="P181" s="2"/>
      <c r="Q181" s="2"/>
      <c r="W181" s="2"/>
      <c r="X181" s="2"/>
      <c r="Y181" s="2"/>
      <c r="Z181" s="2"/>
      <c r="AA181" s="2"/>
      <c r="AB181" s="2"/>
      <c r="AC181" s="2"/>
      <c r="AD181" s="2"/>
      <c r="AJ181" s="2"/>
      <c r="AK181" s="2"/>
      <c r="AL181" s="2"/>
      <c r="AM181" s="2"/>
      <c r="AN181" s="2"/>
      <c r="AO181" s="2"/>
      <c r="AP181" s="2"/>
    </row>
    <row r="182" spans="4:42" ht="12.75">
      <c r="D182" s="2"/>
      <c r="J182" s="2"/>
      <c r="K182" s="2"/>
      <c r="L182" s="2"/>
      <c r="M182" s="2"/>
      <c r="N182" s="2"/>
      <c r="O182" s="2"/>
      <c r="P182" s="2"/>
      <c r="Q182" s="2"/>
      <c r="W182" s="2"/>
      <c r="X182" s="2"/>
      <c r="Y182" s="2"/>
      <c r="Z182" s="2"/>
      <c r="AA182" s="2"/>
      <c r="AB182" s="2"/>
      <c r="AC182" s="2"/>
      <c r="AD182" s="2"/>
      <c r="AJ182" s="2"/>
      <c r="AK182" s="2"/>
      <c r="AL182" s="2"/>
      <c r="AM182" s="2"/>
      <c r="AN182" s="2"/>
      <c r="AO182" s="2"/>
      <c r="AP182" s="2"/>
    </row>
    <row r="183" spans="4:42" ht="12.75">
      <c r="D183" s="2"/>
      <c r="J183" s="2"/>
      <c r="K183" s="2"/>
      <c r="L183" s="2"/>
      <c r="M183" s="2"/>
      <c r="N183" s="2"/>
      <c r="O183" s="2"/>
      <c r="P183" s="2"/>
      <c r="Q183" s="2"/>
      <c r="W183" s="2"/>
      <c r="X183" s="2"/>
      <c r="Y183" s="2"/>
      <c r="Z183" s="2"/>
      <c r="AA183" s="2"/>
      <c r="AB183" s="2"/>
      <c r="AC183" s="2"/>
      <c r="AD183" s="2"/>
      <c r="AJ183" s="2"/>
      <c r="AK183" s="2"/>
      <c r="AL183" s="2"/>
      <c r="AM183" s="2"/>
      <c r="AN183" s="2"/>
      <c r="AO183" s="2"/>
      <c r="AP183" s="2"/>
    </row>
    <row r="184" spans="4:42" ht="12.75">
      <c r="D184" s="2"/>
      <c r="J184" s="2"/>
      <c r="K184" s="2"/>
      <c r="L184" s="2"/>
      <c r="M184" s="2"/>
      <c r="N184" s="2"/>
      <c r="O184" s="2"/>
      <c r="P184" s="2"/>
      <c r="Q184" s="2"/>
      <c r="W184" s="2"/>
      <c r="X184" s="2"/>
      <c r="Y184" s="2"/>
      <c r="Z184" s="2"/>
      <c r="AA184" s="2"/>
      <c r="AB184" s="2"/>
      <c r="AC184" s="2"/>
      <c r="AD184" s="2"/>
      <c r="AJ184" s="2"/>
      <c r="AK184" s="2"/>
      <c r="AL184" s="2"/>
      <c r="AM184" s="2"/>
      <c r="AN184" s="2"/>
      <c r="AO184" s="2"/>
      <c r="AP184" s="2"/>
    </row>
    <row r="185" spans="4:42" ht="12.75">
      <c r="D185" s="2"/>
      <c r="J185" s="2"/>
      <c r="K185" s="2"/>
      <c r="L185" s="2"/>
      <c r="M185" s="2"/>
      <c r="N185" s="2"/>
      <c r="O185" s="2"/>
      <c r="P185" s="2"/>
      <c r="Q185" s="2"/>
      <c r="W185" s="2"/>
      <c r="X185" s="2"/>
      <c r="Y185" s="2"/>
      <c r="Z185" s="2"/>
      <c r="AA185" s="2"/>
      <c r="AB185" s="2"/>
      <c r="AC185" s="2"/>
      <c r="AD185" s="2"/>
      <c r="AJ185" s="2"/>
      <c r="AK185" s="2"/>
      <c r="AL185" s="2"/>
      <c r="AM185" s="2"/>
      <c r="AN185" s="2"/>
      <c r="AO185" s="2"/>
      <c r="AP185" s="2"/>
    </row>
    <row r="186" spans="4:42" ht="12.75">
      <c r="D186" s="2"/>
      <c r="J186" s="2"/>
      <c r="K186" s="2"/>
      <c r="L186" s="2"/>
      <c r="M186" s="2"/>
      <c r="N186" s="2"/>
      <c r="O186" s="2"/>
      <c r="P186" s="2"/>
      <c r="Q186" s="2"/>
      <c r="W186" s="2"/>
      <c r="X186" s="2"/>
      <c r="Y186" s="2"/>
      <c r="Z186" s="2"/>
      <c r="AA186" s="2"/>
      <c r="AB186" s="2"/>
      <c r="AC186" s="2"/>
      <c r="AD186" s="2"/>
      <c r="AJ186" s="2"/>
      <c r="AK186" s="2"/>
      <c r="AL186" s="2"/>
      <c r="AM186" s="2"/>
      <c r="AN186" s="2"/>
      <c r="AO186" s="2"/>
      <c r="AP186" s="2"/>
    </row>
    <row r="187" spans="4:42" ht="12.75">
      <c r="D187" s="2"/>
      <c r="J187" s="2"/>
      <c r="K187" s="2"/>
      <c r="L187" s="2"/>
      <c r="M187" s="2"/>
      <c r="N187" s="2"/>
      <c r="O187" s="2"/>
      <c r="P187" s="2"/>
      <c r="Q187" s="2"/>
      <c r="W187" s="2"/>
      <c r="X187" s="2"/>
      <c r="Y187" s="2"/>
      <c r="Z187" s="2"/>
      <c r="AA187" s="2"/>
      <c r="AB187" s="2"/>
      <c r="AC187" s="2"/>
      <c r="AD187" s="2"/>
      <c r="AJ187" s="2"/>
      <c r="AK187" s="2"/>
      <c r="AL187" s="2"/>
      <c r="AM187" s="2"/>
      <c r="AN187" s="2"/>
      <c r="AO187" s="2"/>
      <c r="AP187" s="2"/>
    </row>
    <row r="188" spans="4:42" ht="12.75">
      <c r="D188" s="2"/>
      <c r="J188" s="2"/>
      <c r="K188" s="2"/>
      <c r="L188" s="2"/>
      <c r="M188" s="2"/>
      <c r="N188" s="2"/>
      <c r="O188" s="2"/>
      <c r="P188" s="2"/>
      <c r="Q188" s="2"/>
      <c r="W188" s="2"/>
      <c r="X188" s="2"/>
      <c r="Y188" s="2"/>
      <c r="Z188" s="2"/>
      <c r="AA188" s="2"/>
      <c r="AB188" s="2"/>
      <c r="AC188" s="2"/>
      <c r="AD188" s="2"/>
      <c r="AJ188" s="2"/>
      <c r="AK188" s="2"/>
      <c r="AL188" s="2"/>
      <c r="AM188" s="2"/>
      <c r="AN188" s="2"/>
      <c r="AO188" s="2"/>
      <c r="AP188" s="2"/>
    </row>
    <row r="189" spans="4:42" ht="12.75">
      <c r="D189" s="2"/>
      <c r="J189" s="2"/>
      <c r="K189" s="2"/>
      <c r="L189" s="2"/>
      <c r="M189" s="2"/>
      <c r="N189" s="2"/>
      <c r="O189" s="2"/>
      <c r="P189" s="2"/>
      <c r="Q189" s="2"/>
      <c r="W189" s="2"/>
      <c r="X189" s="2"/>
      <c r="Y189" s="2"/>
      <c r="Z189" s="2"/>
      <c r="AA189" s="2"/>
      <c r="AB189" s="2"/>
      <c r="AC189" s="2"/>
      <c r="AD189" s="2"/>
      <c r="AJ189" s="2"/>
      <c r="AK189" s="2"/>
      <c r="AL189" s="2"/>
      <c r="AM189" s="2"/>
      <c r="AN189" s="2"/>
      <c r="AO189" s="2"/>
      <c r="AP189" s="2"/>
    </row>
    <row r="190" spans="4:42" ht="12.75">
      <c r="D190" s="2"/>
      <c r="J190" s="2"/>
      <c r="K190" s="2"/>
      <c r="L190" s="2"/>
      <c r="M190" s="2"/>
      <c r="N190" s="2"/>
      <c r="O190" s="2"/>
      <c r="P190" s="2"/>
      <c r="Q190" s="2"/>
      <c r="W190" s="2"/>
      <c r="X190" s="2"/>
      <c r="Y190" s="2"/>
      <c r="Z190" s="2"/>
      <c r="AA190" s="2"/>
      <c r="AB190" s="2"/>
      <c r="AC190" s="2"/>
      <c r="AD190" s="2"/>
      <c r="AJ190" s="2"/>
      <c r="AK190" s="2"/>
      <c r="AL190" s="2"/>
      <c r="AM190" s="2"/>
      <c r="AN190" s="2"/>
      <c r="AO190" s="2"/>
      <c r="AP190" s="2"/>
    </row>
    <row r="191" spans="4:42" ht="12.75">
      <c r="D191" s="2"/>
      <c r="J191" s="2"/>
      <c r="K191" s="2"/>
      <c r="L191" s="2"/>
      <c r="M191" s="2"/>
      <c r="N191" s="2"/>
      <c r="O191" s="2"/>
      <c r="P191" s="2"/>
      <c r="Q191" s="2"/>
      <c r="W191" s="2"/>
      <c r="X191" s="2"/>
      <c r="Y191" s="2"/>
      <c r="Z191" s="2"/>
      <c r="AA191" s="2"/>
      <c r="AB191" s="2"/>
      <c r="AC191" s="2"/>
      <c r="AD191" s="2"/>
      <c r="AJ191" s="2"/>
      <c r="AK191" s="2"/>
      <c r="AL191" s="2"/>
      <c r="AM191" s="2"/>
      <c r="AN191" s="2"/>
      <c r="AO191" s="2"/>
      <c r="AP191" s="2"/>
    </row>
    <row r="192" spans="4:42" ht="12.75">
      <c r="D192" s="2"/>
      <c r="J192" s="2"/>
      <c r="K192" s="2"/>
      <c r="L192" s="2"/>
      <c r="M192" s="2"/>
      <c r="N192" s="2"/>
      <c r="O192" s="2"/>
      <c r="P192" s="2"/>
      <c r="Q192" s="2"/>
      <c r="W192" s="2"/>
      <c r="X192" s="2"/>
      <c r="Y192" s="2"/>
      <c r="Z192" s="2"/>
      <c r="AA192" s="2"/>
      <c r="AB192" s="2"/>
      <c r="AC192" s="2"/>
      <c r="AD192" s="2"/>
      <c r="AJ192" s="2"/>
      <c r="AK192" s="2"/>
      <c r="AL192" s="2"/>
      <c r="AM192" s="2"/>
      <c r="AN192" s="2"/>
      <c r="AO192" s="2"/>
      <c r="AP192" s="2"/>
    </row>
    <row r="193" spans="4:42" ht="12.75">
      <c r="D193" s="2"/>
      <c r="J193" s="2"/>
      <c r="K193" s="2"/>
      <c r="L193" s="2"/>
      <c r="M193" s="2"/>
      <c r="N193" s="2"/>
      <c r="O193" s="2"/>
      <c r="P193" s="2"/>
      <c r="Q193" s="2"/>
      <c r="W193" s="2"/>
      <c r="X193" s="2"/>
      <c r="Y193" s="2"/>
      <c r="Z193" s="2"/>
      <c r="AA193" s="2"/>
      <c r="AB193" s="2"/>
      <c r="AC193" s="2"/>
      <c r="AD193" s="2"/>
      <c r="AJ193" s="2"/>
      <c r="AK193" s="2"/>
      <c r="AL193" s="2"/>
      <c r="AM193" s="2"/>
      <c r="AN193" s="2"/>
      <c r="AO193" s="2"/>
      <c r="AP193" s="2"/>
    </row>
    <row r="194" spans="4:42" ht="12.75">
      <c r="D194" s="2"/>
      <c r="J194" s="2"/>
      <c r="K194" s="2"/>
      <c r="L194" s="2"/>
      <c r="M194" s="2"/>
      <c r="N194" s="2"/>
      <c r="O194" s="2"/>
      <c r="P194" s="2"/>
      <c r="Q194" s="2"/>
      <c r="W194" s="2"/>
      <c r="X194" s="2"/>
      <c r="Y194" s="2"/>
      <c r="Z194" s="2"/>
      <c r="AA194" s="2"/>
      <c r="AB194" s="2"/>
      <c r="AC194" s="2"/>
      <c r="AD194" s="2"/>
      <c r="AJ194" s="2"/>
      <c r="AK194" s="2"/>
      <c r="AL194" s="2"/>
      <c r="AM194" s="2"/>
      <c r="AN194" s="2"/>
      <c r="AO194" s="2"/>
      <c r="AP194" s="2"/>
    </row>
    <row r="195" spans="4:42" ht="12.75">
      <c r="D195" s="2"/>
      <c r="J195" s="2"/>
      <c r="K195" s="2"/>
      <c r="L195" s="2"/>
      <c r="M195" s="2"/>
      <c r="N195" s="2"/>
      <c r="O195" s="2"/>
      <c r="P195" s="2"/>
      <c r="Q195" s="2"/>
      <c r="W195" s="2"/>
      <c r="X195" s="2"/>
      <c r="Y195" s="2"/>
      <c r="Z195" s="2"/>
      <c r="AA195" s="2"/>
      <c r="AB195" s="2"/>
      <c r="AC195" s="2"/>
      <c r="AD195" s="2"/>
      <c r="AJ195" s="2"/>
      <c r="AK195" s="2"/>
      <c r="AL195" s="2"/>
      <c r="AM195" s="2"/>
      <c r="AN195" s="2"/>
      <c r="AO195" s="2"/>
      <c r="AP195" s="2"/>
    </row>
    <row r="196" spans="4:42" ht="12.75">
      <c r="D196" s="2"/>
      <c r="J196" s="2"/>
      <c r="K196" s="2"/>
      <c r="L196" s="2"/>
      <c r="M196" s="2"/>
      <c r="N196" s="2"/>
      <c r="O196" s="2"/>
      <c r="P196" s="2"/>
      <c r="Q196" s="2"/>
      <c r="W196" s="2"/>
      <c r="X196" s="2"/>
      <c r="Y196" s="2"/>
      <c r="Z196" s="2"/>
      <c r="AA196" s="2"/>
      <c r="AB196" s="2"/>
      <c r="AC196" s="2"/>
      <c r="AD196" s="2"/>
      <c r="AJ196" s="2"/>
      <c r="AK196" s="2"/>
      <c r="AL196" s="2"/>
      <c r="AM196" s="2"/>
      <c r="AN196" s="2"/>
      <c r="AO196" s="2"/>
      <c r="AP196" s="2"/>
    </row>
    <row r="197" spans="4:42" ht="12.75">
      <c r="D197" s="2"/>
      <c r="J197" s="2"/>
      <c r="K197" s="2"/>
      <c r="L197" s="2"/>
      <c r="M197" s="2"/>
      <c r="N197" s="2"/>
      <c r="O197" s="2"/>
      <c r="P197" s="2"/>
      <c r="Q197" s="2"/>
      <c r="W197" s="2"/>
      <c r="X197" s="2"/>
      <c r="Y197" s="2"/>
      <c r="Z197" s="2"/>
      <c r="AA197" s="2"/>
      <c r="AB197" s="2"/>
      <c r="AC197" s="2"/>
      <c r="AD197" s="2"/>
      <c r="AJ197" s="2"/>
      <c r="AK197" s="2"/>
      <c r="AL197" s="2"/>
      <c r="AM197" s="2"/>
      <c r="AN197" s="2"/>
      <c r="AO197" s="2"/>
      <c r="AP197" s="2"/>
    </row>
    <row r="198" spans="4:42" ht="12.75">
      <c r="D198" s="2"/>
      <c r="J198" s="2"/>
      <c r="K198" s="2"/>
      <c r="L198" s="2"/>
      <c r="M198" s="2"/>
      <c r="N198" s="2"/>
      <c r="O198" s="2"/>
      <c r="P198" s="2"/>
      <c r="Q198" s="2"/>
      <c r="W198" s="2"/>
      <c r="X198" s="2"/>
      <c r="Y198" s="2"/>
      <c r="Z198" s="2"/>
      <c r="AA198" s="2"/>
      <c r="AB198" s="2"/>
      <c r="AC198" s="2"/>
      <c r="AD198" s="2"/>
      <c r="AJ198" s="2"/>
      <c r="AK198" s="2"/>
      <c r="AL198" s="2"/>
      <c r="AM198" s="2"/>
      <c r="AN198" s="2"/>
      <c r="AO198" s="2"/>
      <c r="AP198" s="2"/>
    </row>
    <row r="199" spans="4:42" ht="12.75">
      <c r="D199" s="2"/>
      <c r="J199" s="2"/>
      <c r="K199" s="2"/>
      <c r="L199" s="2"/>
      <c r="M199" s="2"/>
      <c r="N199" s="2"/>
      <c r="O199" s="2"/>
      <c r="P199" s="2"/>
      <c r="Q199" s="2"/>
      <c r="W199" s="2"/>
      <c r="X199" s="2"/>
      <c r="Y199" s="2"/>
      <c r="Z199" s="2"/>
      <c r="AA199" s="2"/>
      <c r="AB199" s="2"/>
      <c r="AC199" s="2"/>
      <c r="AD199" s="2"/>
      <c r="AJ199" s="2"/>
      <c r="AK199" s="2"/>
      <c r="AL199" s="2"/>
      <c r="AM199" s="2"/>
      <c r="AN199" s="2"/>
      <c r="AO199" s="2"/>
      <c r="AP199" s="2"/>
    </row>
    <row r="200" spans="4:42" ht="12.75">
      <c r="D200" s="2"/>
      <c r="J200" s="2"/>
      <c r="K200" s="2"/>
      <c r="L200" s="2"/>
      <c r="M200" s="2"/>
      <c r="N200" s="2"/>
      <c r="O200" s="2"/>
      <c r="P200" s="2"/>
      <c r="Q200" s="2"/>
      <c r="W200" s="2"/>
      <c r="X200" s="2"/>
      <c r="Y200" s="2"/>
      <c r="Z200" s="2"/>
      <c r="AA200" s="2"/>
      <c r="AB200" s="2"/>
      <c r="AC200" s="2"/>
      <c r="AD200" s="2"/>
      <c r="AJ200" s="2"/>
      <c r="AK200" s="2"/>
      <c r="AL200" s="2"/>
      <c r="AM200" s="2"/>
      <c r="AN200" s="2"/>
      <c r="AO200" s="2"/>
      <c r="AP200" s="2"/>
    </row>
    <row r="201" spans="6:42" ht="12.75">
      <c r="F201" s="32"/>
      <c r="G201" s="32"/>
      <c r="H201" s="32"/>
      <c r="I201" s="32"/>
      <c r="J201" s="42"/>
      <c r="K201" s="2"/>
      <c r="L201" s="2"/>
      <c r="M201" s="2"/>
      <c r="N201" s="2"/>
      <c r="O201" s="2"/>
      <c r="P201" s="2"/>
      <c r="S201" s="32"/>
      <c r="T201" s="32"/>
      <c r="U201" s="32"/>
      <c r="V201" s="32"/>
      <c r="W201" s="42"/>
      <c r="X201" s="2"/>
      <c r="Y201" s="2"/>
      <c r="Z201" s="2"/>
      <c r="AA201" s="2"/>
      <c r="AB201" s="2"/>
      <c r="AC201" s="2"/>
      <c r="AF201" s="32"/>
      <c r="AG201" s="32"/>
      <c r="AH201" s="32"/>
      <c r="AI201" s="32"/>
      <c r="AJ201" s="42"/>
      <c r="AK201" s="2"/>
      <c r="AL201" s="2"/>
      <c r="AM201" s="2"/>
      <c r="AN201" s="2"/>
      <c r="AO201" s="2"/>
      <c r="AP201" s="2"/>
    </row>
    <row r="202" spans="6:42" ht="12.75">
      <c r="F202" s="32"/>
      <c r="G202" s="32"/>
      <c r="H202" s="32"/>
      <c r="I202" s="32"/>
      <c r="J202" s="42"/>
      <c r="K202" s="2"/>
      <c r="L202" s="2"/>
      <c r="M202" s="2"/>
      <c r="N202" s="2"/>
      <c r="O202" s="2"/>
      <c r="P202" s="2"/>
      <c r="S202" s="32"/>
      <c r="T202" s="32"/>
      <c r="U202" s="32"/>
      <c r="V202" s="32"/>
      <c r="W202" s="42"/>
      <c r="X202" s="2"/>
      <c r="Y202" s="2"/>
      <c r="Z202" s="2"/>
      <c r="AA202" s="2"/>
      <c r="AB202" s="2"/>
      <c r="AC202" s="2"/>
      <c r="AF202" s="32"/>
      <c r="AG202" s="32"/>
      <c r="AH202" s="32"/>
      <c r="AI202" s="32"/>
      <c r="AJ202" s="42"/>
      <c r="AK202" s="2"/>
      <c r="AL202" s="2"/>
      <c r="AM202" s="2"/>
      <c r="AN202" s="2"/>
      <c r="AO202" s="2"/>
      <c r="AP202" s="2"/>
    </row>
    <row r="203" spans="6:42" ht="12.75">
      <c r="F203" s="32"/>
      <c r="G203" s="32"/>
      <c r="H203" s="32"/>
      <c r="I203" s="32"/>
      <c r="J203" s="42"/>
      <c r="K203" s="2"/>
      <c r="L203" s="2"/>
      <c r="M203" s="2"/>
      <c r="N203" s="2"/>
      <c r="O203" s="2"/>
      <c r="P203" s="2"/>
      <c r="S203" s="32"/>
      <c r="T203" s="32"/>
      <c r="U203" s="32"/>
      <c r="V203" s="32"/>
      <c r="W203" s="42"/>
      <c r="X203" s="2"/>
      <c r="Y203" s="2"/>
      <c r="Z203" s="2"/>
      <c r="AA203" s="2"/>
      <c r="AB203" s="2"/>
      <c r="AC203" s="2"/>
      <c r="AF203" s="32"/>
      <c r="AG203" s="32"/>
      <c r="AH203" s="32"/>
      <c r="AI203" s="32"/>
      <c r="AJ203" s="42"/>
      <c r="AK203" s="2"/>
      <c r="AL203" s="2"/>
      <c r="AM203" s="2"/>
      <c r="AN203" s="2"/>
      <c r="AO203" s="2"/>
      <c r="AP203" s="2"/>
    </row>
    <row r="204" spans="6:42" ht="12.75">
      <c r="F204" s="32"/>
      <c r="G204" s="32"/>
      <c r="H204" s="32"/>
      <c r="I204" s="32"/>
      <c r="J204" s="42"/>
      <c r="K204" s="2"/>
      <c r="L204" s="2"/>
      <c r="M204" s="2"/>
      <c r="N204" s="2"/>
      <c r="O204" s="2"/>
      <c r="P204" s="2"/>
      <c r="S204" s="32"/>
      <c r="T204" s="32"/>
      <c r="U204" s="32"/>
      <c r="V204" s="32"/>
      <c r="W204" s="42"/>
      <c r="X204" s="2"/>
      <c r="Y204" s="2"/>
      <c r="Z204" s="2"/>
      <c r="AA204" s="2"/>
      <c r="AB204" s="2"/>
      <c r="AC204" s="2"/>
      <c r="AF204" s="32"/>
      <c r="AG204" s="32"/>
      <c r="AH204" s="32"/>
      <c r="AI204" s="32"/>
      <c r="AJ204" s="42"/>
      <c r="AK204" s="2"/>
      <c r="AL204" s="2"/>
      <c r="AM204" s="2"/>
      <c r="AN204" s="2"/>
      <c r="AO204" s="2"/>
      <c r="AP204" s="2"/>
    </row>
    <row r="205" spans="6:42" ht="12.75">
      <c r="F205" s="32"/>
      <c r="G205" s="32"/>
      <c r="H205" s="32"/>
      <c r="I205" s="32"/>
      <c r="J205" s="42"/>
      <c r="K205" s="2"/>
      <c r="L205" s="2"/>
      <c r="M205" s="2"/>
      <c r="N205" s="2"/>
      <c r="O205" s="2"/>
      <c r="P205" s="2"/>
      <c r="S205" s="32"/>
      <c r="T205" s="32"/>
      <c r="U205" s="32"/>
      <c r="V205" s="32"/>
      <c r="W205" s="42"/>
      <c r="X205" s="2"/>
      <c r="Y205" s="2"/>
      <c r="Z205" s="2"/>
      <c r="AA205" s="2"/>
      <c r="AB205" s="2"/>
      <c r="AC205" s="2"/>
      <c r="AF205" s="32"/>
      <c r="AG205" s="32"/>
      <c r="AH205" s="32"/>
      <c r="AI205" s="32"/>
      <c r="AJ205" s="42"/>
      <c r="AK205" s="2"/>
      <c r="AL205" s="2"/>
      <c r="AM205" s="2"/>
      <c r="AN205" s="2"/>
      <c r="AO205" s="2"/>
      <c r="AP205" s="2"/>
    </row>
    <row r="206" spans="6:42" ht="12.75">
      <c r="F206" s="32"/>
      <c r="G206" s="32"/>
      <c r="H206" s="32"/>
      <c r="I206" s="32"/>
      <c r="J206" s="42"/>
      <c r="K206" s="2"/>
      <c r="L206" s="2"/>
      <c r="M206" s="2"/>
      <c r="N206" s="2"/>
      <c r="O206" s="2"/>
      <c r="P206" s="2"/>
      <c r="S206" s="32"/>
      <c r="T206" s="32"/>
      <c r="U206" s="32"/>
      <c r="V206" s="32"/>
      <c r="W206" s="42"/>
      <c r="X206" s="2"/>
      <c r="Y206" s="2"/>
      <c r="Z206" s="2"/>
      <c r="AA206" s="2"/>
      <c r="AB206" s="2"/>
      <c r="AC206" s="2"/>
      <c r="AF206" s="32"/>
      <c r="AG206" s="32"/>
      <c r="AH206" s="32"/>
      <c r="AI206" s="32"/>
      <c r="AJ206" s="42"/>
      <c r="AK206" s="2"/>
      <c r="AL206" s="2"/>
      <c r="AM206" s="2"/>
      <c r="AN206" s="2"/>
      <c r="AO206" s="2"/>
      <c r="AP206" s="2"/>
    </row>
    <row r="207" spans="6:42" ht="12.75">
      <c r="F207" s="32"/>
      <c r="G207" s="32"/>
      <c r="H207" s="32"/>
      <c r="I207" s="32"/>
      <c r="J207" s="42"/>
      <c r="K207" s="2"/>
      <c r="L207" s="2"/>
      <c r="M207" s="2"/>
      <c r="N207" s="2"/>
      <c r="O207" s="2"/>
      <c r="P207" s="2"/>
      <c r="S207" s="32"/>
      <c r="T207" s="32"/>
      <c r="U207" s="32"/>
      <c r="V207" s="32"/>
      <c r="W207" s="42"/>
      <c r="X207" s="2"/>
      <c r="Y207" s="2"/>
      <c r="Z207" s="2"/>
      <c r="AA207" s="2"/>
      <c r="AB207" s="2"/>
      <c r="AC207" s="2"/>
      <c r="AF207" s="32"/>
      <c r="AG207" s="32"/>
      <c r="AH207" s="32"/>
      <c r="AI207" s="32"/>
      <c r="AJ207" s="42"/>
      <c r="AK207" s="2"/>
      <c r="AL207" s="2"/>
      <c r="AM207" s="2"/>
      <c r="AN207" s="2"/>
      <c r="AO207" s="2"/>
      <c r="AP207" s="2"/>
    </row>
    <row r="208" spans="6:42" ht="12.75">
      <c r="F208" s="32"/>
      <c r="G208" s="32"/>
      <c r="H208" s="32"/>
      <c r="I208" s="32"/>
      <c r="J208" s="42"/>
      <c r="K208" s="2"/>
      <c r="L208" s="2"/>
      <c r="M208" s="2"/>
      <c r="N208" s="2"/>
      <c r="O208" s="2"/>
      <c r="P208" s="2"/>
      <c r="S208" s="32"/>
      <c r="T208" s="32"/>
      <c r="U208" s="32"/>
      <c r="V208" s="32"/>
      <c r="W208" s="42"/>
      <c r="X208" s="2"/>
      <c r="Y208" s="2"/>
      <c r="Z208" s="2"/>
      <c r="AA208" s="2"/>
      <c r="AB208" s="2"/>
      <c r="AC208" s="2"/>
      <c r="AF208" s="32"/>
      <c r="AG208" s="32"/>
      <c r="AH208" s="32"/>
      <c r="AI208" s="32"/>
      <c r="AJ208" s="42"/>
      <c r="AK208" s="2"/>
      <c r="AL208" s="2"/>
      <c r="AM208" s="2"/>
      <c r="AN208" s="2"/>
      <c r="AO208" s="2"/>
      <c r="AP208" s="2"/>
    </row>
    <row r="209" spans="6:42" ht="12.75">
      <c r="F209" s="32"/>
      <c r="G209" s="32"/>
      <c r="H209" s="32"/>
      <c r="I209" s="32"/>
      <c r="J209" s="42"/>
      <c r="K209" s="2"/>
      <c r="L209" s="2"/>
      <c r="M209" s="2"/>
      <c r="N209" s="2"/>
      <c r="O209" s="2"/>
      <c r="P209" s="2"/>
      <c r="S209" s="32"/>
      <c r="T209" s="32"/>
      <c r="U209" s="32"/>
      <c r="V209" s="32"/>
      <c r="W209" s="42"/>
      <c r="X209" s="2"/>
      <c r="Y209" s="2"/>
      <c r="Z209" s="2"/>
      <c r="AA209" s="2"/>
      <c r="AB209" s="2"/>
      <c r="AC209" s="2"/>
      <c r="AF209" s="32"/>
      <c r="AG209" s="32"/>
      <c r="AH209" s="32"/>
      <c r="AI209" s="32"/>
      <c r="AJ209" s="42"/>
      <c r="AK209" s="2"/>
      <c r="AL209" s="2"/>
      <c r="AM209" s="2"/>
      <c r="AN209" s="2"/>
      <c r="AO209" s="2"/>
      <c r="AP209" s="2"/>
    </row>
    <row r="210" spans="6:42" ht="12.75">
      <c r="F210" s="32"/>
      <c r="G210" s="32"/>
      <c r="H210" s="32"/>
      <c r="I210" s="32"/>
      <c r="J210" s="42"/>
      <c r="K210" s="2"/>
      <c r="L210" s="2"/>
      <c r="M210" s="2"/>
      <c r="N210" s="2"/>
      <c r="O210" s="2"/>
      <c r="P210" s="2"/>
      <c r="S210" s="32"/>
      <c r="T210" s="32"/>
      <c r="U210" s="32"/>
      <c r="V210" s="32"/>
      <c r="W210" s="42"/>
      <c r="X210" s="2"/>
      <c r="Y210" s="2"/>
      <c r="Z210" s="2"/>
      <c r="AA210" s="2"/>
      <c r="AB210" s="2"/>
      <c r="AC210" s="2"/>
      <c r="AF210" s="32"/>
      <c r="AG210" s="32"/>
      <c r="AH210" s="32"/>
      <c r="AI210" s="32"/>
      <c r="AJ210" s="42"/>
      <c r="AK210" s="2"/>
      <c r="AL210" s="2"/>
      <c r="AM210" s="2"/>
      <c r="AN210" s="2"/>
      <c r="AO210" s="2"/>
      <c r="AP210" s="2"/>
    </row>
    <row r="211" spans="6:42" ht="12.75">
      <c r="F211" s="32"/>
      <c r="G211" s="32"/>
      <c r="H211" s="32"/>
      <c r="I211" s="32"/>
      <c r="J211" s="42"/>
      <c r="K211" s="2"/>
      <c r="L211" s="2"/>
      <c r="M211" s="2"/>
      <c r="N211" s="2"/>
      <c r="O211" s="2"/>
      <c r="P211" s="2"/>
      <c r="S211" s="32"/>
      <c r="T211" s="32"/>
      <c r="U211" s="32"/>
      <c r="V211" s="32"/>
      <c r="W211" s="42"/>
      <c r="X211" s="2"/>
      <c r="Y211" s="2"/>
      <c r="Z211" s="2"/>
      <c r="AA211" s="2"/>
      <c r="AB211" s="2"/>
      <c r="AC211" s="2"/>
      <c r="AF211" s="32"/>
      <c r="AG211" s="32"/>
      <c r="AH211" s="32"/>
      <c r="AI211" s="32"/>
      <c r="AJ211" s="42"/>
      <c r="AK211" s="2"/>
      <c r="AL211" s="2"/>
      <c r="AM211" s="2"/>
      <c r="AN211" s="2"/>
      <c r="AO211" s="2"/>
      <c r="AP211" s="2"/>
    </row>
    <row r="212" spans="6:42" ht="12.75">
      <c r="F212" s="32"/>
      <c r="G212" s="32"/>
      <c r="H212" s="32"/>
      <c r="I212" s="32"/>
      <c r="J212" s="42"/>
      <c r="K212" s="2"/>
      <c r="L212" s="2"/>
      <c r="M212" s="2"/>
      <c r="N212" s="2"/>
      <c r="O212" s="2"/>
      <c r="P212" s="2"/>
      <c r="S212" s="32"/>
      <c r="T212" s="32"/>
      <c r="U212" s="32"/>
      <c r="V212" s="32"/>
      <c r="W212" s="42"/>
      <c r="X212" s="2"/>
      <c r="Y212" s="2"/>
      <c r="Z212" s="2"/>
      <c r="AA212" s="2"/>
      <c r="AB212" s="2"/>
      <c r="AC212" s="2"/>
      <c r="AF212" s="32"/>
      <c r="AG212" s="32"/>
      <c r="AH212" s="32"/>
      <c r="AI212" s="32"/>
      <c r="AJ212" s="42"/>
      <c r="AK212" s="2"/>
      <c r="AL212" s="2"/>
      <c r="AM212" s="2"/>
      <c r="AN212" s="2"/>
      <c r="AO212" s="2"/>
      <c r="AP212" s="2"/>
    </row>
    <row r="213" spans="6:42" ht="12.75">
      <c r="F213" s="32"/>
      <c r="G213" s="32"/>
      <c r="H213" s="32"/>
      <c r="I213" s="32"/>
      <c r="J213" s="42"/>
      <c r="K213" s="2"/>
      <c r="L213" s="2"/>
      <c r="M213" s="2"/>
      <c r="N213" s="2"/>
      <c r="O213" s="2"/>
      <c r="P213" s="2"/>
      <c r="S213" s="32"/>
      <c r="T213" s="32"/>
      <c r="U213" s="32"/>
      <c r="V213" s="32"/>
      <c r="W213" s="42"/>
      <c r="X213" s="2"/>
      <c r="Y213" s="2"/>
      <c r="Z213" s="2"/>
      <c r="AA213" s="2"/>
      <c r="AB213" s="2"/>
      <c r="AC213" s="2"/>
      <c r="AF213" s="32"/>
      <c r="AG213" s="32"/>
      <c r="AH213" s="32"/>
      <c r="AI213" s="32"/>
      <c r="AJ213" s="42"/>
      <c r="AK213" s="2"/>
      <c r="AL213" s="2"/>
      <c r="AM213" s="2"/>
      <c r="AN213" s="2"/>
      <c r="AO213" s="2"/>
      <c r="AP213" s="2"/>
    </row>
    <row r="214" spans="6:42" ht="12.75">
      <c r="F214" s="32"/>
      <c r="G214" s="32"/>
      <c r="H214" s="32"/>
      <c r="I214" s="32"/>
      <c r="J214" s="42"/>
      <c r="K214" s="2"/>
      <c r="L214" s="2"/>
      <c r="M214" s="2"/>
      <c r="N214" s="2"/>
      <c r="O214" s="2"/>
      <c r="P214" s="2"/>
      <c r="S214" s="32"/>
      <c r="T214" s="32"/>
      <c r="U214" s="32"/>
      <c r="V214" s="32"/>
      <c r="W214" s="42"/>
      <c r="X214" s="2"/>
      <c r="Y214" s="2"/>
      <c r="Z214" s="2"/>
      <c r="AA214" s="2"/>
      <c r="AB214" s="2"/>
      <c r="AC214" s="2"/>
      <c r="AF214" s="32"/>
      <c r="AG214" s="32"/>
      <c r="AH214" s="32"/>
      <c r="AI214" s="32"/>
      <c r="AJ214" s="42"/>
      <c r="AK214" s="2"/>
      <c r="AL214" s="2"/>
      <c r="AM214" s="2"/>
      <c r="AN214" s="2"/>
      <c r="AO214" s="2"/>
      <c r="AP214" s="2"/>
    </row>
    <row r="215" spans="6:42" ht="12.75">
      <c r="F215" s="32"/>
      <c r="G215" s="32"/>
      <c r="H215" s="32"/>
      <c r="I215" s="32"/>
      <c r="J215" s="42"/>
      <c r="K215" s="2"/>
      <c r="L215" s="2"/>
      <c r="M215" s="2"/>
      <c r="N215" s="2"/>
      <c r="O215" s="2"/>
      <c r="P215" s="2"/>
      <c r="S215" s="32"/>
      <c r="T215" s="32"/>
      <c r="U215" s="32"/>
      <c r="V215" s="32"/>
      <c r="W215" s="42"/>
      <c r="X215" s="2"/>
      <c r="Y215" s="2"/>
      <c r="Z215" s="2"/>
      <c r="AA215" s="2"/>
      <c r="AB215" s="2"/>
      <c r="AC215" s="2"/>
      <c r="AF215" s="32"/>
      <c r="AG215" s="32"/>
      <c r="AH215" s="32"/>
      <c r="AI215" s="32"/>
      <c r="AJ215" s="42"/>
      <c r="AK215" s="2"/>
      <c r="AL215" s="2"/>
      <c r="AM215" s="2"/>
      <c r="AN215" s="2"/>
      <c r="AO215" s="2"/>
      <c r="AP215" s="2"/>
    </row>
    <row r="216" spans="6:42" ht="12.75">
      <c r="F216" s="32"/>
      <c r="G216" s="32"/>
      <c r="H216" s="32"/>
      <c r="I216" s="32"/>
      <c r="J216" s="42"/>
      <c r="K216" s="2"/>
      <c r="L216" s="2"/>
      <c r="M216" s="2"/>
      <c r="N216" s="2"/>
      <c r="O216" s="2"/>
      <c r="P216" s="2"/>
      <c r="S216" s="32"/>
      <c r="T216" s="32"/>
      <c r="U216" s="32"/>
      <c r="V216" s="32"/>
      <c r="W216" s="42"/>
      <c r="X216" s="2"/>
      <c r="Y216" s="2"/>
      <c r="Z216" s="2"/>
      <c r="AA216" s="2"/>
      <c r="AB216" s="2"/>
      <c r="AC216" s="2"/>
      <c r="AF216" s="32"/>
      <c r="AG216" s="32"/>
      <c r="AH216" s="32"/>
      <c r="AI216" s="32"/>
      <c r="AJ216" s="42"/>
      <c r="AK216" s="2"/>
      <c r="AL216" s="2"/>
      <c r="AM216" s="2"/>
      <c r="AN216" s="2"/>
      <c r="AO216" s="2"/>
      <c r="AP216" s="2"/>
    </row>
    <row r="217" spans="6:42" ht="12.75">
      <c r="F217" s="32"/>
      <c r="G217" s="32"/>
      <c r="H217" s="32"/>
      <c r="I217" s="32"/>
      <c r="J217" s="42"/>
      <c r="K217" s="2"/>
      <c r="L217" s="2"/>
      <c r="M217" s="2"/>
      <c r="N217" s="2"/>
      <c r="O217" s="2"/>
      <c r="P217" s="2"/>
      <c r="S217" s="32"/>
      <c r="T217" s="32"/>
      <c r="U217" s="32"/>
      <c r="V217" s="32"/>
      <c r="W217" s="42"/>
      <c r="X217" s="2"/>
      <c r="Y217" s="2"/>
      <c r="Z217" s="2"/>
      <c r="AA217" s="2"/>
      <c r="AB217" s="2"/>
      <c r="AC217" s="2"/>
      <c r="AF217" s="32"/>
      <c r="AG217" s="32"/>
      <c r="AH217" s="32"/>
      <c r="AI217" s="32"/>
      <c r="AJ217" s="42"/>
      <c r="AK217" s="2"/>
      <c r="AL217" s="2"/>
      <c r="AM217" s="2"/>
      <c r="AN217" s="2"/>
      <c r="AO217" s="2"/>
      <c r="AP217" s="2"/>
    </row>
    <row r="218" spans="6:42" ht="12.75">
      <c r="F218" s="32"/>
      <c r="G218" s="32"/>
      <c r="H218" s="32"/>
      <c r="I218" s="32"/>
      <c r="J218" s="42"/>
      <c r="K218" s="2"/>
      <c r="L218" s="2"/>
      <c r="M218" s="2"/>
      <c r="N218" s="2"/>
      <c r="O218" s="2"/>
      <c r="P218" s="2"/>
      <c r="S218" s="32"/>
      <c r="T218" s="32"/>
      <c r="U218" s="32"/>
      <c r="V218" s="32"/>
      <c r="W218" s="42"/>
      <c r="X218" s="2"/>
      <c r="Y218" s="2"/>
      <c r="Z218" s="2"/>
      <c r="AA218" s="2"/>
      <c r="AB218" s="2"/>
      <c r="AC218" s="2"/>
      <c r="AF218" s="32"/>
      <c r="AG218" s="32"/>
      <c r="AH218" s="32"/>
      <c r="AI218" s="32"/>
      <c r="AJ218" s="42"/>
      <c r="AK218" s="2"/>
      <c r="AL218" s="2"/>
      <c r="AM218" s="2"/>
      <c r="AN218" s="2"/>
      <c r="AO218" s="2"/>
      <c r="AP218" s="2"/>
    </row>
    <row r="219" spans="6:42" ht="12.75">
      <c r="F219" s="32"/>
      <c r="G219" s="32"/>
      <c r="H219" s="32"/>
      <c r="I219" s="32"/>
      <c r="J219" s="42"/>
      <c r="K219" s="2"/>
      <c r="L219" s="2"/>
      <c r="M219" s="2"/>
      <c r="N219" s="2"/>
      <c r="O219" s="2"/>
      <c r="P219" s="2"/>
      <c r="S219" s="32"/>
      <c r="T219" s="32"/>
      <c r="U219" s="32"/>
      <c r="V219" s="32"/>
      <c r="W219" s="42"/>
      <c r="X219" s="2"/>
      <c r="Y219" s="2"/>
      <c r="Z219" s="2"/>
      <c r="AA219" s="2"/>
      <c r="AB219" s="2"/>
      <c r="AC219" s="2"/>
      <c r="AF219" s="32"/>
      <c r="AG219" s="32"/>
      <c r="AH219" s="32"/>
      <c r="AI219" s="32"/>
      <c r="AJ219" s="42"/>
      <c r="AK219" s="2"/>
      <c r="AL219" s="2"/>
      <c r="AM219" s="2"/>
      <c r="AN219" s="2"/>
      <c r="AO219" s="2"/>
      <c r="AP219" s="2"/>
    </row>
    <row r="220" spans="6:42" ht="12.75">
      <c r="F220" s="32"/>
      <c r="G220" s="32"/>
      <c r="H220" s="32"/>
      <c r="I220" s="32"/>
      <c r="J220" s="42"/>
      <c r="K220" s="2"/>
      <c r="L220" s="2"/>
      <c r="M220" s="2"/>
      <c r="N220" s="2"/>
      <c r="O220" s="2"/>
      <c r="P220" s="2"/>
      <c r="S220" s="32"/>
      <c r="T220" s="32"/>
      <c r="U220" s="32"/>
      <c r="V220" s="32"/>
      <c r="W220" s="42"/>
      <c r="X220" s="2"/>
      <c r="Y220" s="2"/>
      <c r="Z220" s="2"/>
      <c r="AA220" s="2"/>
      <c r="AB220" s="2"/>
      <c r="AC220" s="2"/>
      <c r="AF220" s="32"/>
      <c r="AG220" s="32"/>
      <c r="AH220" s="32"/>
      <c r="AI220" s="32"/>
      <c r="AJ220" s="42"/>
      <c r="AK220" s="2"/>
      <c r="AL220" s="2"/>
      <c r="AM220" s="2"/>
      <c r="AN220" s="2"/>
      <c r="AO220" s="2"/>
      <c r="AP220" s="2"/>
    </row>
    <row r="221" spans="6:42" ht="12.75">
      <c r="F221" s="32"/>
      <c r="G221" s="32"/>
      <c r="H221" s="32"/>
      <c r="I221" s="32"/>
      <c r="J221" s="42"/>
      <c r="K221" s="2"/>
      <c r="L221" s="2"/>
      <c r="M221" s="2"/>
      <c r="N221" s="2"/>
      <c r="O221" s="2"/>
      <c r="P221" s="2"/>
      <c r="S221" s="32"/>
      <c r="T221" s="32"/>
      <c r="U221" s="32"/>
      <c r="V221" s="32"/>
      <c r="W221" s="42"/>
      <c r="X221" s="2"/>
      <c r="Y221" s="2"/>
      <c r="Z221" s="2"/>
      <c r="AA221" s="2"/>
      <c r="AB221" s="2"/>
      <c r="AC221" s="2"/>
      <c r="AF221" s="32"/>
      <c r="AG221" s="32"/>
      <c r="AH221" s="32"/>
      <c r="AI221" s="32"/>
      <c r="AJ221" s="42"/>
      <c r="AK221" s="2"/>
      <c r="AL221" s="2"/>
      <c r="AM221" s="2"/>
      <c r="AN221" s="2"/>
      <c r="AO221" s="2"/>
      <c r="AP221" s="2"/>
    </row>
    <row r="222" spans="6:42" ht="12.75">
      <c r="F222" s="32"/>
      <c r="G222" s="32"/>
      <c r="H222" s="32"/>
      <c r="I222" s="32"/>
      <c r="J222" s="42"/>
      <c r="K222" s="2"/>
      <c r="L222" s="2"/>
      <c r="M222" s="2"/>
      <c r="N222" s="2"/>
      <c r="O222" s="2"/>
      <c r="P222" s="2"/>
      <c r="S222" s="32"/>
      <c r="T222" s="32"/>
      <c r="U222" s="32"/>
      <c r="V222" s="32"/>
      <c r="W222" s="42"/>
      <c r="X222" s="2"/>
      <c r="Y222" s="2"/>
      <c r="Z222" s="2"/>
      <c r="AA222" s="2"/>
      <c r="AB222" s="2"/>
      <c r="AC222" s="2"/>
      <c r="AF222" s="32"/>
      <c r="AG222" s="32"/>
      <c r="AH222" s="32"/>
      <c r="AI222" s="32"/>
      <c r="AJ222" s="42"/>
      <c r="AK222" s="2"/>
      <c r="AL222" s="2"/>
      <c r="AM222" s="2"/>
      <c r="AN222" s="2"/>
      <c r="AO222" s="2"/>
      <c r="AP222" s="2"/>
    </row>
    <row r="223" spans="6:42" ht="12.75">
      <c r="F223" s="32"/>
      <c r="G223" s="32"/>
      <c r="H223" s="32"/>
      <c r="I223" s="32"/>
      <c r="J223" s="42"/>
      <c r="K223" s="2"/>
      <c r="L223" s="2"/>
      <c r="M223" s="2"/>
      <c r="N223" s="2"/>
      <c r="O223" s="2"/>
      <c r="P223" s="2"/>
      <c r="S223" s="32"/>
      <c r="T223" s="32"/>
      <c r="U223" s="32"/>
      <c r="V223" s="32"/>
      <c r="W223" s="42"/>
      <c r="X223" s="2"/>
      <c r="Y223" s="2"/>
      <c r="Z223" s="2"/>
      <c r="AA223" s="2"/>
      <c r="AB223" s="2"/>
      <c r="AC223" s="2"/>
      <c r="AF223" s="32"/>
      <c r="AG223" s="32"/>
      <c r="AH223" s="32"/>
      <c r="AI223" s="32"/>
      <c r="AJ223" s="42"/>
      <c r="AK223" s="2"/>
      <c r="AL223" s="2"/>
      <c r="AM223" s="2"/>
      <c r="AN223" s="2"/>
      <c r="AO223" s="2"/>
      <c r="AP223" s="2"/>
    </row>
    <row r="224" spans="6:42" ht="12.75">
      <c r="F224" s="32"/>
      <c r="G224" s="32"/>
      <c r="H224" s="32"/>
      <c r="I224" s="32"/>
      <c r="J224" s="42"/>
      <c r="K224" s="2"/>
      <c r="L224" s="2"/>
      <c r="M224" s="2"/>
      <c r="N224" s="2"/>
      <c r="O224" s="2"/>
      <c r="P224" s="2"/>
      <c r="S224" s="32"/>
      <c r="T224" s="32"/>
      <c r="U224" s="32"/>
      <c r="V224" s="32"/>
      <c r="W224" s="42"/>
      <c r="X224" s="2"/>
      <c r="Y224" s="2"/>
      <c r="Z224" s="2"/>
      <c r="AA224" s="2"/>
      <c r="AB224" s="2"/>
      <c r="AC224" s="2"/>
      <c r="AF224" s="32"/>
      <c r="AG224" s="32"/>
      <c r="AH224" s="32"/>
      <c r="AI224" s="32"/>
      <c r="AJ224" s="42"/>
      <c r="AK224" s="2"/>
      <c r="AL224" s="2"/>
      <c r="AM224" s="2"/>
      <c r="AN224" s="2"/>
      <c r="AO224" s="2"/>
      <c r="AP224" s="2"/>
    </row>
    <row r="225" spans="6:42" ht="12.75">
      <c r="F225" s="32"/>
      <c r="G225" s="32"/>
      <c r="H225" s="32"/>
      <c r="I225" s="32"/>
      <c r="J225" s="42"/>
      <c r="K225" s="2"/>
      <c r="L225" s="2"/>
      <c r="M225" s="2"/>
      <c r="N225" s="2"/>
      <c r="O225" s="2"/>
      <c r="P225" s="2"/>
      <c r="S225" s="32"/>
      <c r="T225" s="32"/>
      <c r="U225" s="32"/>
      <c r="V225" s="32"/>
      <c r="W225" s="42"/>
      <c r="X225" s="2"/>
      <c r="Y225" s="2"/>
      <c r="Z225" s="2"/>
      <c r="AA225" s="2"/>
      <c r="AB225" s="2"/>
      <c r="AC225" s="2"/>
      <c r="AF225" s="32"/>
      <c r="AG225" s="32"/>
      <c r="AH225" s="32"/>
      <c r="AI225" s="32"/>
      <c r="AJ225" s="42"/>
      <c r="AK225" s="2"/>
      <c r="AL225" s="2"/>
      <c r="AM225" s="2"/>
      <c r="AN225" s="2"/>
      <c r="AO225" s="2"/>
      <c r="AP225" s="2"/>
    </row>
    <row r="226" spans="6:42" ht="12.75">
      <c r="F226" s="32"/>
      <c r="G226" s="32"/>
      <c r="H226" s="32"/>
      <c r="I226" s="32"/>
      <c r="J226" s="42"/>
      <c r="K226" s="2"/>
      <c r="L226" s="2"/>
      <c r="M226" s="2"/>
      <c r="N226" s="2"/>
      <c r="O226" s="2"/>
      <c r="P226" s="2"/>
      <c r="S226" s="32"/>
      <c r="T226" s="32"/>
      <c r="U226" s="32"/>
      <c r="V226" s="32"/>
      <c r="W226" s="42"/>
      <c r="X226" s="2"/>
      <c r="Y226" s="2"/>
      <c r="Z226" s="2"/>
      <c r="AA226" s="2"/>
      <c r="AB226" s="2"/>
      <c r="AC226" s="2"/>
      <c r="AF226" s="32"/>
      <c r="AG226" s="32"/>
      <c r="AH226" s="32"/>
      <c r="AI226" s="32"/>
      <c r="AJ226" s="42"/>
      <c r="AK226" s="2"/>
      <c r="AL226" s="2"/>
      <c r="AM226" s="2"/>
      <c r="AN226" s="2"/>
      <c r="AO226" s="2"/>
      <c r="AP226" s="2"/>
    </row>
    <row r="227" spans="6:42" ht="12.75">
      <c r="F227" s="32"/>
      <c r="G227" s="32"/>
      <c r="H227" s="32"/>
      <c r="I227" s="32"/>
      <c r="J227" s="42"/>
      <c r="K227" s="2"/>
      <c r="L227" s="2"/>
      <c r="M227" s="2"/>
      <c r="N227" s="2"/>
      <c r="O227" s="2"/>
      <c r="P227" s="2"/>
      <c r="S227" s="32"/>
      <c r="T227" s="32"/>
      <c r="U227" s="32"/>
      <c r="V227" s="32"/>
      <c r="W227" s="42"/>
      <c r="X227" s="2"/>
      <c r="Y227" s="2"/>
      <c r="Z227" s="2"/>
      <c r="AA227" s="2"/>
      <c r="AB227" s="2"/>
      <c r="AC227" s="2"/>
      <c r="AF227" s="32"/>
      <c r="AG227" s="32"/>
      <c r="AH227" s="32"/>
      <c r="AI227" s="32"/>
      <c r="AJ227" s="42"/>
      <c r="AK227" s="2"/>
      <c r="AL227" s="2"/>
      <c r="AM227" s="2"/>
      <c r="AN227" s="2"/>
      <c r="AO227" s="2"/>
      <c r="AP227" s="2"/>
    </row>
    <row r="228" spans="6:42" ht="12.75">
      <c r="F228" s="32"/>
      <c r="G228" s="32"/>
      <c r="H228" s="32"/>
      <c r="I228" s="32"/>
      <c r="J228" s="42"/>
      <c r="K228" s="2"/>
      <c r="L228" s="2"/>
      <c r="M228" s="2"/>
      <c r="N228" s="2"/>
      <c r="O228" s="2"/>
      <c r="P228" s="2"/>
      <c r="S228" s="32"/>
      <c r="T228" s="32"/>
      <c r="U228" s="32"/>
      <c r="V228" s="32"/>
      <c r="W228" s="42"/>
      <c r="X228" s="2"/>
      <c r="Y228" s="2"/>
      <c r="Z228" s="2"/>
      <c r="AA228" s="2"/>
      <c r="AB228" s="2"/>
      <c r="AC228" s="2"/>
      <c r="AF228" s="32"/>
      <c r="AG228" s="32"/>
      <c r="AH228" s="32"/>
      <c r="AI228" s="32"/>
      <c r="AJ228" s="42"/>
      <c r="AK228" s="2"/>
      <c r="AL228" s="2"/>
      <c r="AM228" s="2"/>
      <c r="AN228" s="2"/>
      <c r="AO228" s="2"/>
      <c r="AP228" s="2"/>
    </row>
    <row r="229" spans="6:42" ht="12.75">
      <c r="F229" s="32"/>
      <c r="G229" s="32"/>
      <c r="H229" s="32"/>
      <c r="I229" s="32"/>
      <c r="J229" s="42"/>
      <c r="K229" s="2"/>
      <c r="L229" s="2"/>
      <c r="M229" s="2"/>
      <c r="N229" s="2"/>
      <c r="O229" s="2"/>
      <c r="P229" s="2"/>
      <c r="S229" s="32"/>
      <c r="T229" s="32"/>
      <c r="U229" s="32"/>
      <c r="V229" s="32"/>
      <c r="W229" s="42"/>
      <c r="X229" s="2"/>
      <c r="Y229" s="2"/>
      <c r="Z229" s="2"/>
      <c r="AA229" s="2"/>
      <c r="AB229" s="2"/>
      <c r="AC229" s="2"/>
      <c r="AF229" s="32"/>
      <c r="AG229" s="32"/>
      <c r="AH229" s="32"/>
      <c r="AI229" s="32"/>
      <c r="AJ229" s="42"/>
      <c r="AK229" s="2"/>
      <c r="AL229" s="2"/>
      <c r="AM229" s="2"/>
      <c r="AN229" s="2"/>
      <c r="AO229" s="2"/>
      <c r="AP229" s="2"/>
    </row>
    <row r="230" spans="6:42" ht="12.75">
      <c r="F230" s="32"/>
      <c r="G230" s="32"/>
      <c r="H230" s="32"/>
      <c r="I230" s="32"/>
      <c r="J230" s="42"/>
      <c r="K230" s="2"/>
      <c r="L230" s="2"/>
      <c r="M230" s="2"/>
      <c r="N230" s="2"/>
      <c r="O230" s="2"/>
      <c r="P230" s="2"/>
      <c r="S230" s="32"/>
      <c r="T230" s="32"/>
      <c r="U230" s="32"/>
      <c r="V230" s="32"/>
      <c r="W230" s="42"/>
      <c r="X230" s="2"/>
      <c r="Y230" s="2"/>
      <c r="Z230" s="2"/>
      <c r="AA230" s="2"/>
      <c r="AB230" s="2"/>
      <c r="AC230" s="2"/>
      <c r="AF230" s="32"/>
      <c r="AG230" s="32"/>
      <c r="AH230" s="32"/>
      <c r="AI230" s="32"/>
      <c r="AJ230" s="42"/>
      <c r="AK230" s="2"/>
      <c r="AL230" s="2"/>
      <c r="AM230" s="2"/>
      <c r="AN230" s="2"/>
      <c r="AO230" s="2"/>
      <c r="AP230" s="2"/>
    </row>
    <row r="231" spans="6:42" ht="12.75">
      <c r="F231" s="32"/>
      <c r="G231" s="32"/>
      <c r="H231" s="32"/>
      <c r="I231" s="32"/>
      <c r="J231" s="42"/>
      <c r="K231" s="2"/>
      <c r="L231" s="2"/>
      <c r="M231" s="2"/>
      <c r="N231" s="2"/>
      <c r="O231" s="2"/>
      <c r="P231" s="2"/>
      <c r="S231" s="32"/>
      <c r="T231" s="32"/>
      <c r="U231" s="32"/>
      <c r="V231" s="32"/>
      <c r="W231" s="42"/>
      <c r="X231" s="2"/>
      <c r="Y231" s="2"/>
      <c r="Z231" s="2"/>
      <c r="AA231" s="2"/>
      <c r="AB231" s="2"/>
      <c r="AC231" s="2"/>
      <c r="AF231" s="32"/>
      <c r="AG231" s="32"/>
      <c r="AH231" s="32"/>
      <c r="AI231" s="32"/>
      <c r="AJ231" s="42"/>
      <c r="AK231" s="2"/>
      <c r="AL231" s="2"/>
      <c r="AM231" s="2"/>
      <c r="AN231" s="2"/>
      <c r="AO231" s="2"/>
      <c r="AP231" s="2"/>
    </row>
    <row r="232" spans="6:42" ht="12.75">
      <c r="F232" s="32"/>
      <c r="G232" s="32"/>
      <c r="H232" s="32"/>
      <c r="I232" s="32"/>
      <c r="J232" s="42"/>
      <c r="K232" s="2"/>
      <c r="L232" s="2"/>
      <c r="M232" s="2"/>
      <c r="N232" s="2"/>
      <c r="O232" s="2"/>
      <c r="P232" s="2"/>
      <c r="S232" s="32"/>
      <c r="T232" s="32"/>
      <c r="U232" s="32"/>
      <c r="V232" s="32"/>
      <c r="W232" s="42"/>
      <c r="X232" s="2"/>
      <c r="Y232" s="2"/>
      <c r="Z232" s="2"/>
      <c r="AA232" s="2"/>
      <c r="AB232" s="2"/>
      <c r="AC232" s="2"/>
      <c r="AF232" s="32"/>
      <c r="AG232" s="32"/>
      <c r="AH232" s="32"/>
      <c r="AI232" s="32"/>
      <c r="AJ232" s="42"/>
      <c r="AK232" s="2"/>
      <c r="AL232" s="2"/>
      <c r="AM232" s="2"/>
      <c r="AN232" s="2"/>
      <c r="AO232" s="2"/>
      <c r="AP232" s="2"/>
    </row>
    <row r="233" spans="6:42" ht="12.75">
      <c r="F233" s="32"/>
      <c r="G233" s="32"/>
      <c r="H233" s="32"/>
      <c r="I233" s="32"/>
      <c r="J233" s="42"/>
      <c r="K233" s="2"/>
      <c r="L233" s="2"/>
      <c r="M233" s="2"/>
      <c r="N233" s="2"/>
      <c r="O233" s="2"/>
      <c r="P233" s="2"/>
      <c r="S233" s="32"/>
      <c r="T233" s="32"/>
      <c r="U233" s="32"/>
      <c r="V233" s="32"/>
      <c r="W233" s="42"/>
      <c r="X233" s="2"/>
      <c r="Y233" s="2"/>
      <c r="Z233" s="2"/>
      <c r="AA233" s="2"/>
      <c r="AB233" s="2"/>
      <c r="AC233" s="2"/>
      <c r="AF233" s="32"/>
      <c r="AG233" s="32"/>
      <c r="AH233" s="32"/>
      <c r="AI233" s="32"/>
      <c r="AJ233" s="42"/>
      <c r="AK233" s="2"/>
      <c r="AL233" s="2"/>
      <c r="AM233" s="2"/>
      <c r="AN233" s="2"/>
      <c r="AO233" s="2"/>
      <c r="AP233" s="2"/>
    </row>
    <row r="234" spans="6:42" ht="12.75">
      <c r="F234" s="32"/>
      <c r="G234" s="32"/>
      <c r="H234" s="32"/>
      <c r="I234" s="32"/>
      <c r="J234" s="42"/>
      <c r="K234" s="2"/>
      <c r="L234" s="2"/>
      <c r="M234" s="2"/>
      <c r="N234" s="2"/>
      <c r="O234" s="2"/>
      <c r="P234" s="2"/>
      <c r="S234" s="32"/>
      <c r="T234" s="32"/>
      <c r="U234" s="32"/>
      <c r="V234" s="32"/>
      <c r="W234" s="42"/>
      <c r="X234" s="2"/>
      <c r="Y234" s="2"/>
      <c r="Z234" s="2"/>
      <c r="AA234" s="2"/>
      <c r="AB234" s="2"/>
      <c r="AC234" s="2"/>
      <c r="AF234" s="32"/>
      <c r="AG234" s="32"/>
      <c r="AH234" s="32"/>
      <c r="AI234" s="32"/>
      <c r="AJ234" s="42"/>
      <c r="AK234" s="2"/>
      <c r="AL234" s="2"/>
      <c r="AM234" s="2"/>
      <c r="AN234" s="2"/>
      <c r="AO234" s="2"/>
      <c r="AP234" s="2"/>
    </row>
    <row r="235" spans="6:42" ht="12.75">
      <c r="F235" s="32"/>
      <c r="G235" s="32"/>
      <c r="H235" s="32"/>
      <c r="I235" s="32"/>
      <c r="J235" s="42"/>
      <c r="K235" s="2"/>
      <c r="L235" s="2"/>
      <c r="M235" s="2"/>
      <c r="N235" s="2"/>
      <c r="O235" s="2"/>
      <c r="P235" s="2"/>
      <c r="S235" s="32"/>
      <c r="T235" s="32"/>
      <c r="U235" s="32"/>
      <c r="V235" s="32"/>
      <c r="W235" s="42"/>
      <c r="X235" s="2"/>
      <c r="Y235" s="2"/>
      <c r="Z235" s="2"/>
      <c r="AA235" s="2"/>
      <c r="AB235" s="2"/>
      <c r="AC235" s="2"/>
      <c r="AF235" s="32"/>
      <c r="AG235" s="32"/>
      <c r="AH235" s="32"/>
      <c r="AI235" s="32"/>
      <c r="AJ235" s="42"/>
      <c r="AK235" s="2"/>
      <c r="AL235" s="2"/>
      <c r="AM235" s="2"/>
      <c r="AN235" s="2"/>
      <c r="AO235" s="2"/>
      <c r="AP235" s="2"/>
    </row>
    <row r="236" spans="6:42" ht="12.75">
      <c r="F236" s="32"/>
      <c r="G236" s="32"/>
      <c r="H236" s="32"/>
      <c r="I236" s="32"/>
      <c r="J236" s="42"/>
      <c r="K236" s="2"/>
      <c r="L236" s="2"/>
      <c r="M236" s="2"/>
      <c r="N236" s="2"/>
      <c r="O236" s="2"/>
      <c r="P236" s="2"/>
      <c r="S236" s="32"/>
      <c r="T236" s="32"/>
      <c r="U236" s="32"/>
      <c r="V236" s="32"/>
      <c r="W236" s="42"/>
      <c r="X236" s="2"/>
      <c r="Y236" s="2"/>
      <c r="Z236" s="2"/>
      <c r="AA236" s="2"/>
      <c r="AB236" s="2"/>
      <c r="AC236" s="2"/>
      <c r="AF236" s="32"/>
      <c r="AG236" s="32"/>
      <c r="AH236" s="32"/>
      <c r="AI236" s="32"/>
      <c r="AJ236" s="42"/>
      <c r="AK236" s="2"/>
      <c r="AL236" s="2"/>
      <c r="AM236" s="2"/>
      <c r="AN236" s="2"/>
      <c r="AO236" s="2"/>
      <c r="AP236" s="2"/>
    </row>
    <row r="237" spans="6:42" ht="12.75">
      <c r="F237" s="32"/>
      <c r="G237" s="32"/>
      <c r="H237" s="32"/>
      <c r="I237" s="32"/>
      <c r="J237" s="42"/>
      <c r="K237" s="2"/>
      <c r="L237" s="2"/>
      <c r="M237" s="2"/>
      <c r="N237" s="2"/>
      <c r="O237" s="2"/>
      <c r="P237" s="2"/>
      <c r="S237" s="32"/>
      <c r="T237" s="32"/>
      <c r="U237" s="32"/>
      <c r="V237" s="32"/>
      <c r="W237" s="42"/>
      <c r="X237" s="2"/>
      <c r="Y237" s="2"/>
      <c r="Z237" s="2"/>
      <c r="AA237" s="2"/>
      <c r="AB237" s="2"/>
      <c r="AC237" s="2"/>
      <c r="AF237" s="32"/>
      <c r="AG237" s="32"/>
      <c r="AH237" s="32"/>
      <c r="AI237" s="32"/>
      <c r="AJ237" s="42"/>
      <c r="AK237" s="2"/>
      <c r="AL237" s="2"/>
      <c r="AM237" s="2"/>
      <c r="AN237" s="2"/>
      <c r="AO237" s="2"/>
      <c r="AP237" s="2"/>
    </row>
    <row r="238" spans="6:42" ht="12.75">
      <c r="F238" s="32"/>
      <c r="G238" s="32"/>
      <c r="H238" s="32"/>
      <c r="I238" s="32"/>
      <c r="J238" s="42"/>
      <c r="K238" s="2"/>
      <c r="L238" s="2"/>
      <c r="M238" s="2"/>
      <c r="N238" s="2"/>
      <c r="O238" s="2"/>
      <c r="P238" s="2"/>
      <c r="S238" s="32"/>
      <c r="T238" s="32"/>
      <c r="U238" s="32"/>
      <c r="V238" s="32"/>
      <c r="W238" s="42"/>
      <c r="X238" s="2"/>
      <c r="Y238" s="2"/>
      <c r="Z238" s="2"/>
      <c r="AA238" s="2"/>
      <c r="AB238" s="2"/>
      <c r="AC238" s="2"/>
      <c r="AF238" s="32"/>
      <c r="AG238" s="32"/>
      <c r="AH238" s="32"/>
      <c r="AI238" s="32"/>
      <c r="AJ238" s="42"/>
      <c r="AK238" s="2"/>
      <c r="AL238" s="2"/>
      <c r="AM238" s="2"/>
      <c r="AN238" s="2"/>
      <c r="AO238" s="2"/>
      <c r="AP238" s="2"/>
    </row>
    <row r="239" spans="6:42" ht="12.75">
      <c r="F239" s="32"/>
      <c r="G239" s="32"/>
      <c r="H239" s="32"/>
      <c r="I239" s="32"/>
      <c r="J239" s="42"/>
      <c r="K239" s="2"/>
      <c r="L239" s="2"/>
      <c r="M239" s="2"/>
      <c r="N239" s="2"/>
      <c r="O239" s="2"/>
      <c r="P239" s="2"/>
      <c r="S239" s="32"/>
      <c r="T239" s="32"/>
      <c r="U239" s="32"/>
      <c r="V239" s="32"/>
      <c r="W239" s="42"/>
      <c r="X239" s="2"/>
      <c r="Y239" s="2"/>
      <c r="Z239" s="2"/>
      <c r="AA239" s="2"/>
      <c r="AB239" s="2"/>
      <c r="AC239" s="2"/>
      <c r="AF239" s="32"/>
      <c r="AG239" s="32"/>
      <c r="AH239" s="32"/>
      <c r="AI239" s="32"/>
      <c r="AJ239" s="42"/>
      <c r="AK239" s="2"/>
      <c r="AL239" s="2"/>
      <c r="AM239" s="2"/>
      <c r="AN239" s="2"/>
      <c r="AO239" s="2"/>
      <c r="AP239" s="2"/>
    </row>
    <row r="240" spans="6:42" ht="12.75">
      <c r="F240" s="32"/>
      <c r="G240" s="32"/>
      <c r="H240" s="32"/>
      <c r="I240" s="32"/>
      <c r="J240" s="42"/>
      <c r="K240" s="2"/>
      <c r="L240" s="2"/>
      <c r="M240" s="2"/>
      <c r="N240" s="2"/>
      <c r="O240" s="2"/>
      <c r="P240" s="2"/>
      <c r="S240" s="32"/>
      <c r="T240" s="32"/>
      <c r="U240" s="32"/>
      <c r="V240" s="32"/>
      <c r="W240" s="42"/>
      <c r="X240" s="2"/>
      <c r="Y240" s="2"/>
      <c r="Z240" s="2"/>
      <c r="AA240" s="2"/>
      <c r="AB240" s="2"/>
      <c r="AC240" s="2"/>
      <c r="AF240" s="32"/>
      <c r="AG240" s="32"/>
      <c r="AH240" s="32"/>
      <c r="AI240" s="32"/>
      <c r="AJ240" s="42"/>
      <c r="AK240" s="2"/>
      <c r="AL240" s="2"/>
      <c r="AM240" s="2"/>
      <c r="AN240" s="2"/>
      <c r="AO240" s="2"/>
      <c r="AP240" s="2"/>
    </row>
    <row r="241" spans="6:42" ht="12.75">
      <c r="F241" s="32"/>
      <c r="G241" s="32"/>
      <c r="H241" s="32"/>
      <c r="I241" s="32"/>
      <c r="J241" s="42"/>
      <c r="K241" s="2"/>
      <c r="L241" s="2"/>
      <c r="M241" s="2"/>
      <c r="N241" s="2"/>
      <c r="O241" s="2"/>
      <c r="P241" s="2"/>
      <c r="S241" s="32"/>
      <c r="T241" s="32"/>
      <c r="U241" s="32"/>
      <c r="V241" s="32"/>
      <c r="W241" s="42"/>
      <c r="X241" s="2"/>
      <c r="Y241" s="2"/>
      <c r="Z241" s="2"/>
      <c r="AA241" s="2"/>
      <c r="AB241" s="2"/>
      <c r="AC241" s="2"/>
      <c r="AF241" s="32"/>
      <c r="AG241" s="32"/>
      <c r="AH241" s="32"/>
      <c r="AI241" s="32"/>
      <c r="AJ241" s="42"/>
      <c r="AK241" s="2"/>
      <c r="AL241" s="2"/>
      <c r="AM241" s="2"/>
      <c r="AN241" s="2"/>
      <c r="AO241" s="2"/>
      <c r="AP241" s="2"/>
    </row>
    <row r="242" spans="6:42" ht="12.75">
      <c r="F242" s="32"/>
      <c r="G242" s="32"/>
      <c r="H242" s="32"/>
      <c r="I242" s="32"/>
      <c r="J242" s="42"/>
      <c r="K242" s="2"/>
      <c r="L242" s="2"/>
      <c r="M242" s="2"/>
      <c r="N242" s="2"/>
      <c r="O242" s="2"/>
      <c r="P242" s="2"/>
      <c r="S242" s="32"/>
      <c r="T242" s="32"/>
      <c r="U242" s="32"/>
      <c r="V242" s="32"/>
      <c r="W242" s="42"/>
      <c r="X242" s="2"/>
      <c r="Y242" s="2"/>
      <c r="Z242" s="2"/>
      <c r="AA242" s="2"/>
      <c r="AB242" s="2"/>
      <c r="AC242" s="2"/>
      <c r="AF242" s="32"/>
      <c r="AG242" s="32"/>
      <c r="AH242" s="32"/>
      <c r="AI242" s="32"/>
      <c r="AJ242" s="42"/>
      <c r="AK242" s="2"/>
      <c r="AL242" s="2"/>
      <c r="AM242" s="2"/>
      <c r="AN242" s="2"/>
      <c r="AO242" s="2"/>
      <c r="AP242" s="2"/>
    </row>
    <row r="243" spans="6:42" ht="12.75">
      <c r="F243" s="32"/>
      <c r="G243" s="32"/>
      <c r="H243" s="32"/>
      <c r="I243" s="32"/>
      <c r="J243" s="42"/>
      <c r="K243" s="2"/>
      <c r="L243" s="2"/>
      <c r="M243" s="2"/>
      <c r="N243" s="2"/>
      <c r="O243" s="2"/>
      <c r="P243" s="2"/>
      <c r="S243" s="32"/>
      <c r="T243" s="32"/>
      <c r="U243" s="32"/>
      <c r="V243" s="32"/>
      <c r="W243" s="42"/>
      <c r="X243" s="2"/>
      <c r="Y243" s="2"/>
      <c r="Z243" s="2"/>
      <c r="AA243" s="2"/>
      <c r="AB243" s="2"/>
      <c r="AC243" s="2"/>
      <c r="AF243" s="32"/>
      <c r="AG243" s="32"/>
      <c r="AH243" s="32"/>
      <c r="AI243" s="32"/>
      <c r="AJ243" s="42"/>
      <c r="AK243" s="2"/>
      <c r="AL243" s="2"/>
      <c r="AM243" s="2"/>
      <c r="AN243" s="2"/>
      <c r="AO243" s="2"/>
      <c r="AP243" s="2"/>
    </row>
    <row r="244" spans="6:42" ht="12.75">
      <c r="F244" s="32"/>
      <c r="G244" s="32"/>
      <c r="H244" s="32"/>
      <c r="I244" s="32"/>
      <c r="J244" s="42"/>
      <c r="K244" s="2"/>
      <c r="L244" s="2"/>
      <c r="M244" s="2"/>
      <c r="N244" s="2"/>
      <c r="O244" s="2"/>
      <c r="P244" s="2"/>
      <c r="S244" s="32"/>
      <c r="T244" s="32"/>
      <c r="U244" s="32"/>
      <c r="V244" s="32"/>
      <c r="W244" s="42"/>
      <c r="X244" s="2"/>
      <c r="Y244" s="2"/>
      <c r="Z244" s="2"/>
      <c r="AA244" s="2"/>
      <c r="AB244" s="2"/>
      <c r="AC244" s="2"/>
      <c r="AF244" s="32"/>
      <c r="AG244" s="32"/>
      <c r="AH244" s="32"/>
      <c r="AI244" s="32"/>
      <c r="AJ244" s="42"/>
      <c r="AK244" s="2"/>
      <c r="AL244" s="2"/>
      <c r="AM244" s="2"/>
      <c r="AN244" s="2"/>
      <c r="AO244" s="2"/>
      <c r="AP244" s="2"/>
    </row>
    <row r="245" spans="6:42" ht="12.75">
      <c r="F245" s="32"/>
      <c r="G245" s="32"/>
      <c r="H245" s="32"/>
      <c r="I245" s="32"/>
      <c r="J245" s="42"/>
      <c r="K245" s="2"/>
      <c r="L245" s="2"/>
      <c r="M245" s="2"/>
      <c r="N245" s="2"/>
      <c r="O245" s="2"/>
      <c r="P245" s="2"/>
      <c r="S245" s="32"/>
      <c r="T245" s="32"/>
      <c r="U245" s="32"/>
      <c r="V245" s="32"/>
      <c r="W245" s="42"/>
      <c r="X245" s="2"/>
      <c r="Y245" s="2"/>
      <c r="Z245" s="2"/>
      <c r="AA245" s="2"/>
      <c r="AB245" s="2"/>
      <c r="AC245" s="2"/>
      <c r="AF245" s="32"/>
      <c r="AG245" s="32"/>
      <c r="AH245" s="32"/>
      <c r="AI245" s="32"/>
      <c r="AJ245" s="42"/>
      <c r="AK245" s="2"/>
      <c r="AL245" s="2"/>
      <c r="AM245" s="2"/>
      <c r="AN245" s="2"/>
      <c r="AO245" s="2"/>
      <c r="AP245" s="2"/>
    </row>
    <row r="246" spans="6:42" ht="12.75">
      <c r="F246" s="32"/>
      <c r="G246" s="32"/>
      <c r="H246" s="32"/>
      <c r="I246" s="32"/>
      <c r="J246" s="42"/>
      <c r="K246" s="2"/>
      <c r="L246" s="2"/>
      <c r="M246" s="2"/>
      <c r="N246" s="2"/>
      <c r="O246" s="2"/>
      <c r="P246" s="2"/>
      <c r="S246" s="32"/>
      <c r="T246" s="32"/>
      <c r="U246" s="32"/>
      <c r="V246" s="32"/>
      <c r="W246" s="42"/>
      <c r="X246" s="2"/>
      <c r="Y246" s="2"/>
      <c r="Z246" s="2"/>
      <c r="AA246" s="2"/>
      <c r="AB246" s="2"/>
      <c r="AC246" s="2"/>
      <c r="AF246" s="32"/>
      <c r="AG246" s="32"/>
      <c r="AH246" s="32"/>
      <c r="AI246" s="32"/>
      <c r="AJ246" s="42"/>
      <c r="AK246" s="2"/>
      <c r="AL246" s="2"/>
      <c r="AM246" s="2"/>
      <c r="AN246" s="2"/>
      <c r="AO246" s="2"/>
      <c r="AP246" s="2"/>
    </row>
    <row r="247" spans="6:42" ht="12.75">
      <c r="F247" s="32"/>
      <c r="G247" s="32"/>
      <c r="H247" s="32"/>
      <c r="I247" s="32"/>
      <c r="J247" s="42"/>
      <c r="K247" s="2"/>
      <c r="L247" s="2"/>
      <c r="M247" s="2"/>
      <c r="N247" s="2"/>
      <c r="O247" s="2"/>
      <c r="P247" s="2"/>
      <c r="S247" s="32"/>
      <c r="T247" s="32"/>
      <c r="U247" s="32"/>
      <c r="V247" s="32"/>
      <c r="W247" s="42"/>
      <c r="X247" s="2"/>
      <c r="Y247" s="2"/>
      <c r="Z247" s="2"/>
      <c r="AA247" s="2"/>
      <c r="AB247" s="2"/>
      <c r="AC247" s="2"/>
      <c r="AF247" s="32"/>
      <c r="AG247" s="32"/>
      <c r="AH247" s="32"/>
      <c r="AI247" s="32"/>
      <c r="AJ247" s="42"/>
      <c r="AK247" s="2"/>
      <c r="AL247" s="2"/>
      <c r="AM247" s="2"/>
      <c r="AN247" s="2"/>
      <c r="AO247" s="2"/>
      <c r="AP247" s="2"/>
    </row>
    <row r="248" spans="6:42" ht="12.75">
      <c r="F248" s="32"/>
      <c r="G248" s="32"/>
      <c r="H248" s="32"/>
      <c r="I248" s="32"/>
      <c r="J248" s="42"/>
      <c r="K248" s="2"/>
      <c r="L248" s="2"/>
      <c r="M248" s="2"/>
      <c r="N248" s="2"/>
      <c r="O248" s="2"/>
      <c r="P248" s="2"/>
      <c r="S248" s="32"/>
      <c r="T248" s="32"/>
      <c r="U248" s="32"/>
      <c r="V248" s="32"/>
      <c r="W248" s="42"/>
      <c r="X248" s="2"/>
      <c r="Y248" s="2"/>
      <c r="Z248" s="2"/>
      <c r="AA248" s="2"/>
      <c r="AB248" s="2"/>
      <c r="AC248" s="2"/>
      <c r="AF248" s="32"/>
      <c r="AG248" s="32"/>
      <c r="AH248" s="32"/>
      <c r="AI248" s="32"/>
      <c r="AJ248" s="42"/>
      <c r="AK248" s="2"/>
      <c r="AL248" s="2"/>
      <c r="AM248" s="2"/>
      <c r="AN248" s="2"/>
      <c r="AO248" s="2"/>
      <c r="AP248" s="2"/>
    </row>
    <row r="249" spans="6:42" ht="12.75">
      <c r="F249" s="32"/>
      <c r="G249" s="32"/>
      <c r="H249" s="32"/>
      <c r="I249" s="32"/>
      <c r="J249" s="42"/>
      <c r="K249" s="2"/>
      <c r="L249" s="2"/>
      <c r="M249" s="2"/>
      <c r="N249" s="2"/>
      <c r="O249" s="2"/>
      <c r="P249" s="2"/>
      <c r="S249" s="32"/>
      <c r="T249" s="32"/>
      <c r="U249" s="32"/>
      <c r="V249" s="32"/>
      <c r="W249" s="42"/>
      <c r="X249" s="2"/>
      <c r="Y249" s="2"/>
      <c r="Z249" s="2"/>
      <c r="AA249" s="2"/>
      <c r="AB249" s="2"/>
      <c r="AC249" s="2"/>
      <c r="AF249" s="32"/>
      <c r="AG249" s="32"/>
      <c r="AH249" s="32"/>
      <c r="AI249" s="32"/>
      <c r="AJ249" s="42"/>
      <c r="AK249" s="2"/>
      <c r="AL249" s="2"/>
      <c r="AM249" s="2"/>
      <c r="AN249" s="2"/>
      <c r="AO249" s="2"/>
      <c r="AP249" s="2"/>
    </row>
    <row r="250" spans="6:42" ht="12.75">
      <c r="F250" s="32"/>
      <c r="G250" s="32"/>
      <c r="H250" s="32"/>
      <c r="I250" s="32"/>
      <c r="J250" s="42"/>
      <c r="K250" s="2"/>
      <c r="L250" s="2"/>
      <c r="M250" s="2"/>
      <c r="N250" s="2"/>
      <c r="O250" s="2"/>
      <c r="P250" s="2"/>
      <c r="S250" s="32"/>
      <c r="T250" s="32"/>
      <c r="U250" s="32"/>
      <c r="V250" s="32"/>
      <c r="W250" s="42"/>
      <c r="X250" s="2"/>
      <c r="Y250" s="2"/>
      <c r="Z250" s="2"/>
      <c r="AA250" s="2"/>
      <c r="AB250" s="2"/>
      <c r="AC250" s="2"/>
      <c r="AF250" s="32"/>
      <c r="AG250" s="32"/>
      <c r="AH250" s="32"/>
      <c r="AI250" s="32"/>
      <c r="AJ250" s="42"/>
      <c r="AK250" s="2"/>
      <c r="AL250" s="2"/>
      <c r="AM250" s="2"/>
      <c r="AN250" s="2"/>
      <c r="AO250" s="2"/>
      <c r="AP250" s="2"/>
    </row>
    <row r="251" spans="6:42" ht="12.75">
      <c r="F251" s="32"/>
      <c r="G251" s="32"/>
      <c r="H251" s="32"/>
      <c r="I251" s="32"/>
      <c r="J251" s="42"/>
      <c r="K251" s="2"/>
      <c r="L251" s="2"/>
      <c r="M251" s="2"/>
      <c r="N251" s="2"/>
      <c r="O251" s="2"/>
      <c r="P251" s="2"/>
      <c r="S251" s="32"/>
      <c r="T251" s="32"/>
      <c r="U251" s="32"/>
      <c r="V251" s="32"/>
      <c r="W251" s="42"/>
      <c r="X251" s="2"/>
      <c r="Y251" s="2"/>
      <c r="Z251" s="2"/>
      <c r="AA251" s="2"/>
      <c r="AB251" s="2"/>
      <c r="AC251" s="2"/>
      <c r="AF251" s="32"/>
      <c r="AG251" s="32"/>
      <c r="AH251" s="32"/>
      <c r="AI251" s="32"/>
      <c r="AJ251" s="42"/>
      <c r="AK251" s="2"/>
      <c r="AL251" s="2"/>
      <c r="AM251" s="2"/>
      <c r="AN251" s="2"/>
      <c r="AO251" s="2"/>
      <c r="AP251" s="2"/>
    </row>
    <row r="252" spans="6:42" ht="12.75">
      <c r="F252" s="32"/>
      <c r="G252" s="32"/>
      <c r="H252" s="32"/>
      <c r="I252" s="32"/>
      <c r="J252" s="42"/>
      <c r="K252" s="2"/>
      <c r="L252" s="2"/>
      <c r="M252" s="2"/>
      <c r="N252" s="2"/>
      <c r="O252" s="2"/>
      <c r="P252" s="2"/>
      <c r="S252" s="32"/>
      <c r="T252" s="32"/>
      <c r="U252" s="32"/>
      <c r="V252" s="32"/>
      <c r="W252" s="42"/>
      <c r="X252" s="2"/>
      <c r="Y252" s="2"/>
      <c r="Z252" s="2"/>
      <c r="AA252" s="2"/>
      <c r="AB252" s="2"/>
      <c r="AC252" s="2"/>
      <c r="AF252" s="32"/>
      <c r="AG252" s="32"/>
      <c r="AH252" s="32"/>
      <c r="AI252" s="32"/>
      <c r="AJ252" s="42"/>
      <c r="AK252" s="2"/>
      <c r="AL252" s="2"/>
      <c r="AM252" s="2"/>
      <c r="AN252" s="2"/>
      <c r="AO252" s="2"/>
      <c r="AP252" s="2"/>
    </row>
    <row r="253" spans="6:42" ht="12.75">
      <c r="F253" s="32"/>
      <c r="G253" s="32"/>
      <c r="H253" s="32"/>
      <c r="I253" s="32"/>
      <c r="J253" s="42"/>
      <c r="K253" s="2"/>
      <c r="L253" s="2"/>
      <c r="M253" s="2"/>
      <c r="N253" s="2"/>
      <c r="O253" s="2"/>
      <c r="P253" s="2"/>
      <c r="S253" s="32"/>
      <c r="T253" s="32"/>
      <c r="U253" s="32"/>
      <c r="V253" s="32"/>
      <c r="W253" s="42"/>
      <c r="X253" s="2"/>
      <c r="Y253" s="2"/>
      <c r="Z253" s="2"/>
      <c r="AA253" s="2"/>
      <c r="AB253" s="2"/>
      <c r="AC253" s="2"/>
      <c r="AF253" s="32"/>
      <c r="AG253" s="32"/>
      <c r="AH253" s="32"/>
      <c r="AI253" s="32"/>
      <c r="AJ253" s="42"/>
      <c r="AK253" s="2"/>
      <c r="AL253" s="2"/>
      <c r="AM253" s="2"/>
      <c r="AN253" s="2"/>
      <c r="AO253" s="2"/>
      <c r="AP253" s="2"/>
    </row>
    <row r="254" spans="6:42" ht="12.75">
      <c r="F254" s="32"/>
      <c r="G254" s="32"/>
      <c r="H254" s="32"/>
      <c r="I254" s="32"/>
      <c r="J254" s="42"/>
      <c r="K254" s="2"/>
      <c r="L254" s="2"/>
      <c r="M254" s="2"/>
      <c r="N254" s="2"/>
      <c r="O254" s="2"/>
      <c r="P254" s="2"/>
      <c r="S254" s="32"/>
      <c r="T254" s="32"/>
      <c r="U254" s="32"/>
      <c r="V254" s="32"/>
      <c r="W254" s="42"/>
      <c r="X254" s="2"/>
      <c r="Y254" s="2"/>
      <c r="Z254" s="2"/>
      <c r="AA254" s="2"/>
      <c r="AB254" s="2"/>
      <c r="AC254" s="2"/>
      <c r="AF254" s="32"/>
      <c r="AG254" s="32"/>
      <c r="AH254" s="32"/>
      <c r="AI254" s="32"/>
      <c r="AJ254" s="42"/>
      <c r="AK254" s="2"/>
      <c r="AL254" s="2"/>
      <c r="AM254" s="2"/>
      <c r="AN254" s="2"/>
      <c r="AO254" s="2"/>
      <c r="AP254" s="2"/>
    </row>
    <row r="255" spans="6:42" ht="12.75">
      <c r="F255" s="32"/>
      <c r="G255" s="32"/>
      <c r="H255" s="32"/>
      <c r="I255" s="32"/>
      <c r="J255" s="42"/>
      <c r="K255" s="2"/>
      <c r="L255" s="2"/>
      <c r="M255" s="2"/>
      <c r="N255" s="2"/>
      <c r="O255" s="2"/>
      <c r="P255" s="2"/>
      <c r="S255" s="32"/>
      <c r="T255" s="32"/>
      <c r="U255" s="32"/>
      <c r="V255" s="32"/>
      <c r="W255" s="42"/>
      <c r="X255" s="2"/>
      <c r="Y255" s="2"/>
      <c r="Z255" s="2"/>
      <c r="AA255" s="2"/>
      <c r="AB255" s="2"/>
      <c r="AC255" s="2"/>
      <c r="AF255" s="32"/>
      <c r="AG255" s="32"/>
      <c r="AH255" s="32"/>
      <c r="AI255" s="32"/>
      <c r="AJ255" s="42"/>
      <c r="AK255" s="2"/>
      <c r="AL255" s="2"/>
      <c r="AM255" s="2"/>
      <c r="AN255" s="2"/>
      <c r="AO255" s="2"/>
      <c r="AP255" s="2"/>
    </row>
    <row r="256" spans="6:42" ht="12.75">
      <c r="F256" s="32"/>
      <c r="G256" s="32"/>
      <c r="H256" s="32"/>
      <c r="I256" s="32"/>
      <c r="J256" s="42"/>
      <c r="K256" s="2"/>
      <c r="L256" s="2"/>
      <c r="M256" s="2"/>
      <c r="N256" s="2"/>
      <c r="O256" s="2"/>
      <c r="P256" s="2"/>
      <c r="S256" s="32"/>
      <c r="T256" s="32"/>
      <c r="U256" s="32"/>
      <c r="V256" s="32"/>
      <c r="W256" s="42"/>
      <c r="X256" s="2"/>
      <c r="Y256" s="2"/>
      <c r="Z256" s="2"/>
      <c r="AA256" s="2"/>
      <c r="AB256" s="2"/>
      <c r="AC256" s="2"/>
      <c r="AF256" s="32"/>
      <c r="AG256" s="32"/>
      <c r="AH256" s="32"/>
      <c r="AI256" s="32"/>
      <c r="AJ256" s="42"/>
      <c r="AK256" s="2"/>
      <c r="AL256" s="2"/>
      <c r="AM256" s="2"/>
      <c r="AN256" s="2"/>
      <c r="AO256" s="2"/>
      <c r="AP256" s="2"/>
    </row>
    <row r="257" spans="6:42" ht="12.75">
      <c r="F257" s="32"/>
      <c r="G257" s="32"/>
      <c r="H257" s="32"/>
      <c r="I257" s="32"/>
      <c r="J257" s="42"/>
      <c r="K257" s="2"/>
      <c r="L257" s="2"/>
      <c r="M257" s="2"/>
      <c r="N257" s="2"/>
      <c r="O257" s="2"/>
      <c r="P257" s="2"/>
      <c r="S257" s="32"/>
      <c r="T257" s="32"/>
      <c r="U257" s="32"/>
      <c r="V257" s="32"/>
      <c r="W257" s="42"/>
      <c r="X257" s="2"/>
      <c r="Y257" s="2"/>
      <c r="Z257" s="2"/>
      <c r="AA257" s="2"/>
      <c r="AB257" s="2"/>
      <c r="AC257" s="2"/>
      <c r="AF257" s="32"/>
      <c r="AG257" s="32"/>
      <c r="AH257" s="32"/>
      <c r="AI257" s="32"/>
      <c r="AJ257" s="42"/>
      <c r="AK257" s="2"/>
      <c r="AL257" s="2"/>
      <c r="AM257" s="2"/>
      <c r="AN257" s="2"/>
      <c r="AO257" s="2"/>
      <c r="AP257" s="2"/>
    </row>
    <row r="258" spans="6:42" ht="12.75">
      <c r="F258" s="32"/>
      <c r="G258" s="32"/>
      <c r="H258" s="32"/>
      <c r="I258" s="32"/>
      <c r="J258" s="42"/>
      <c r="K258" s="2"/>
      <c r="L258" s="2"/>
      <c r="M258" s="2"/>
      <c r="N258" s="2"/>
      <c r="O258" s="2"/>
      <c r="P258" s="2"/>
      <c r="S258" s="32"/>
      <c r="T258" s="32"/>
      <c r="U258" s="32"/>
      <c r="V258" s="32"/>
      <c r="W258" s="42"/>
      <c r="X258" s="2"/>
      <c r="Y258" s="2"/>
      <c r="Z258" s="2"/>
      <c r="AA258" s="2"/>
      <c r="AB258" s="2"/>
      <c r="AC258" s="2"/>
      <c r="AF258" s="32"/>
      <c r="AG258" s="32"/>
      <c r="AH258" s="32"/>
      <c r="AI258" s="32"/>
      <c r="AJ258" s="42"/>
      <c r="AK258" s="2"/>
      <c r="AL258" s="2"/>
      <c r="AM258" s="2"/>
      <c r="AN258" s="2"/>
      <c r="AO258" s="2"/>
      <c r="AP258" s="2"/>
    </row>
    <row r="259" spans="6:42" ht="12.75">
      <c r="F259" s="32"/>
      <c r="G259" s="32"/>
      <c r="H259" s="32"/>
      <c r="I259" s="32"/>
      <c r="J259" s="42"/>
      <c r="K259" s="2"/>
      <c r="L259" s="2"/>
      <c r="M259" s="2"/>
      <c r="N259" s="2"/>
      <c r="O259" s="2"/>
      <c r="P259" s="2"/>
      <c r="S259" s="32"/>
      <c r="T259" s="32"/>
      <c r="U259" s="32"/>
      <c r="V259" s="32"/>
      <c r="W259" s="42"/>
      <c r="X259" s="2"/>
      <c r="Y259" s="2"/>
      <c r="Z259" s="2"/>
      <c r="AA259" s="2"/>
      <c r="AB259" s="2"/>
      <c r="AC259" s="2"/>
      <c r="AF259" s="32"/>
      <c r="AG259" s="32"/>
      <c r="AH259" s="32"/>
      <c r="AI259" s="32"/>
      <c r="AJ259" s="42"/>
      <c r="AK259" s="2"/>
      <c r="AL259" s="2"/>
      <c r="AM259" s="2"/>
      <c r="AN259" s="2"/>
      <c r="AO259" s="2"/>
      <c r="AP259" s="2"/>
    </row>
    <row r="260" spans="6:42" ht="12.75">
      <c r="F260" s="32"/>
      <c r="G260" s="32"/>
      <c r="H260" s="32"/>
      <c r="I260" s="32"/>
      <c r="J260" s="42"/>
      <c r="K260" s="2"/>
      <c r="L260" s="2"/>
      <c r="M260" s="2"/>
      <c r="N260" s="2"/>
      <c r="O260" s="2"/>
      <c r="P260" s="2"/>
      <c r="S260" s="32"/>
      <c r="T260" s="32"/>
      <c r="U260" s="32"/>
      <c r="V260" s="32"/>
      <c r="W260" s="42"/>
      <c r="X260" s="2"/>
      <c r="Y260" s="2"/>
      <c r="Z260" s="2"/>
      <c r="AA260" s="2"/>
      <c r="AB260" s="2"/>
      <c r="AC260" s="2"/>
      <c r="AF260" s="32"/>
      <c r="AG260" s="32"/>
      <c r="AH260" s="32"/>
      <c r="AI260" s="32"/>
      <c r="AJ260" s="42"/>
      <c r="AK260" s="2"/>
      <c r="AL260" s="2"/>
      <c r="AM260" s="2"/>
      <c r="AN260" s="2"/>
      <c r="AO260" s="2"/>
      <c r="AP260" s="2"/>
    </row>
    <row r="261" spans="6:42" ht="12.75">
      <c r="F261" s="32"/>
      <c r="G261" s="32"/>
      <c r="H261" s="32"/>
      <c r="I261" s="32"/>
      <c r="J261" s="42"/>
      <c r="K261" s="2"/>
      <c r="L261" s="2"/>
      <c r="M261" s="2"/>
      <c r="N261" s="2"/>
      <c r="O261" s="2"/>
      <c r="P261" s="2"/>
      <c r="S261" s="32"/>
      <c r="T261" s="32"/>
      <c r="U261" s="32"/>
      <c r="V261" s="32"/>
      <c r="W261" s="42"/>
      <c r="X261" s="2"/>
      <c r="Y261" s="2"/>
      <c r="Z261" s="2"/>
      <c r="AA261" s="2"/>
      <c r="AB261" s="2"/>
      <c r="AC261" s="2"/>
      <c r="AF261" s="32"/>
      <c r="AG261" s="32"/>
      <c r="AH261" s="32"/>
      <c r="AI261" s="32"/>
      <c r="AJ261" s="42"/>
      <c r="AK261" s="2"/>
      <c r="AL261" s="2"/>
      <c r="AM261" s="2"/>
      <c r="AN261" s="2"/>
      <c r="AO261" s="2"/>
      <c r="AP261" s="2"/>
    </row>
    <row r="262" spans="6:42" ht="12.75">
      <c r="F262" s="32"/>
      <c r="G262" s="32"/>
      <c r="H262" s="32"/>
      <c r="I262" s="32"/>
      <c r="J262" s="42"/>
      <c r="K262" s="2"/>
      <c r="L262" s="2"/>
      <c r="M262" s="2"/>
      <c r="N262" s="2"/>
      <c r="O262" s="2"/>
      <c r="P262" s="2"/>
      <c r="S262" s="32"/>
      <c r="T262" s="32"/>
      <c r="U262" s="32"/>
      <c r="V262" s="32"/>
      <c r="W262" s="42"/>
      <c r="X262" s="2"/>
      <c r="Y262" s="2"/>
      <c r="Z262" s="2"/>
      <c r="AA262" s="2"/>
      <c r="AB262" s="2"/>
      <c r="AC262" s="2"/>
      <c r="AF262" s="32"/>
      <c r="AG262" s="32"/>
      <c r="AH262" s="32"/>
      <c r="AI262" s="32"/>
      <c r="AJ262" s="42"/>
      <c r="AK262" s="2"/>
      <c r="AL262" s="2"/>
      <c r="AM262" s="2"/>
      <c r="AN262" s="2"/>
      <c r="AO262" s="2"/>
      <c r="AP262" s="2"/>
    </row>
    <row r="263" spans="6:42" ht="12.75">
      <c r="F263" s="32"/>
      <c r="G263" s="32"/>
      <c r="H263" s="32"/>
      <c r="I263" s="32"/>
      <c r="J263" s="42"/>
      <c r="K263" s="2"/>
      <c r="L263" s="2"/>
      <c r="M263" s="2"/>
      <c r="N263" s="2"/>
      <c r="O263" s="2"/>
      <c r="P263" s="2"/>
      <c r="S263" s="32"/>
      <c r="T263" s="32"/>
      <c r="U263" s="32"/>
      <c r="V263" s="32"/>
      <c r="W263" s="42"/>
      <c r="X263" s="2"/>
      <c r="Y263" s="2"/>
      <c r="Z263" s="2"/>
      <c r="AA263" s="2"/>
      <c r="AB263" s="2"/>
      <c r="AC263" s="2"/>
      <c r="AF263" s="32"/>
      <c r="AG263" s="32"/>
      <c r="AH263" s="32"/>
      <c r="AI263" s="32"/>
      <c r="AJ263" s="42"/>
      <c r="AK263" s="2"/>
      <c r="AL263" s="2"/>
      <c r="AM263" s="2"/>
      <c r="AN263" s="2"/>
      <c r="AO263" s="2"/>
      <c r="AP263" s="2"/>
    </row>
    <row r="264" spans="6:42" ht="12.75">
      <c r="F264" s="32"/>
      <c r="G264" s="32"/>
      <c r="H264" s="32"/>
      <c r="I264" s="32"/>
      <c r="J264" s="42"/>
      <c r="K264" s="2"/>
      <c r="L264" s="2"/>
      <c r="M264" s="2"/>
      <c r="N264" s="2"/>
      <c r="O264" s="2"/>
      <c r="P264" s="2"/>
      <c r="S264" s="32"/>
      <c r="T264" s="32"/>
      <c r="U264" s="32"/>
      <c r="V264" s="32"/>
      <c r="W264" s="42"/>
      <c r="X264" s="2"/>
      <c r="Y264" s="2"/>
      <c r="Z264" s="2"/>
      <c r="AA264" s="2"/>
      <c r="AB264" s="2"/>
      <c r="AC264" s="2"/>
      <c r="AF264" s="32"/>
      <c r="AG264" s="32"/>
      <c r="AH264" s="32"/>
      <c r="AI264" s="32"/>
      <c r="AJ264" s="42"/>
      <c r="AK264" s="2"/>
      <c r="AL264" s="2"/>
      <c r="AM264" s="2"/>
      <c r="AN264" s="2"/>
      <c r="AO264" s="2"/>
      <c r="AP264" s="2"/>
    </row>
    <row r="265" spans="6:42" ht="12.75">
      <c r="F265" s="32"/>
      <c r="G265" s="32"/>
      <c r="H265" s="32"/>
      <c r="I265" s="32"/>
      <c r="J265" s="42"/>
      <c r="K265" s="2"/>
      <c r="L265" s="2"/>
      <c r="M265" s="2"/>
      <c r="N265" s="2"/>
      <c r="O265" s="2"/>
      <c r="P265" s="2"/>
      <c r="S265" s="32"/>
      <c r="T265" s="32"/>
      <c r="U265" s="32"/>
      <c r="V265" s="32"/>
      <c r="W265" s="42"/>
      <c r="X265" s="2"/>
      <c r="Y265" s="2"/>
      <c r="Z265" s="2"/>
      <c r="AA265" s="2"/>
      <c r="AB265" s="2"/>
      <c r="AC265" s="2"/>
      <c r="AF265" s="32"/>
      <c r="AG265" s="32"/>
      <c r="AH265" s="32"/>
      <c r="AI265" s="32"/>
      <c r="AJ265" s="42"/>
      <c r="AK265" s="2"/>
      <c r="AL265" s="2"/>
      <c r="AM265" s="2"/>
      <c r="AN265" s="2"/>
      <c r="AO265" s="2"/>
      <c r="AP265" s="2"/>
    </row>
    <row r="266" spans="6:42" ht="12.75">
      <c r="F266" s="32"/>
      <c r="G266" s="32"/>
      <c r="H266" s="32"/>
      <c r="I266" s="32"/>
      <c r="J266" s="42"/>
      <c r="K266" s="2"/>
      <c r="L266" s="2"/>
      <c r="M266" s="2"/>
      <c r="N266" s="2"/>
      <c r="O266" s="2"/>
      <c r="P266" s="2"/>
      <c r="S266" s="32"/>
      <c r="T266" s="32"/>
      <c r="U266" s="32"/>
      <c r="V266" s="32"/>
      <c r="W266" s="42"/>
      <c r="X266" s="2"/>
      <c r="Y266" s="2"/>
      <c r="Z266" s="2"/>
      <c r="AA266" s="2"/>
      <c r="AB266" s="2"/>
      <c r="AC266" s="2"/>
      <c r="AF266" s="32"/>
      <c r="AG266" s="32"/>
      <c r="AH266" s="32"/>
      <c r="AI266" s="32"/>
      <c r="AJ266" s="42"/>
      <c r="AK266" s="2"/>
      <c r="AL266" s="2"/>
      <c r="AM266" s="2"/>
      <c r="AN266" s="2"/>
      <c r="AO266" s="2"/>
      <c r="AP266" s="2"/>
    </row>
    <row r="267" spans="6:42" ht="12.75">
      <c r="F267" s="32"/>
      <c r="G267" s="32"/>
      <c r="H267" s="32"/>
      <c r="I267" s="32"/>
      <c r="J267" s="42"/>
      <c r="K267" s="2"/>
      <c r="L267" s="2"/>
      <c r="M267" s="2"/>
      <c r="N267" s="2"/>
      <c r="O267" s="2"/>
      <c r="P267" s="2"/>
      <c r="S267" s="32"/>
      <c r="T267" s="32"/>
      <c r="U267" s="32"/>
      <c r="V267" s="32"/>
      <c r="W267" s="42"/>
      <c r="X267" s="2"/>
      <c r="Y267" s="2"/>
      <c r="Z267" s="2"/>
      <c r="AA267" s="2"/>
      <c r="AB267" s="2"/>
      <c r="AC267" s="2"/>
      <c r="AF267" s="32"/>
      <c r="AG267" s="32"/>
      <c r="AH267" s="32"/>
      <c r="AI267" s="32"/>
      <c r="AJ267" s="42"/>
      <c r="AK267" s="2"/>
      <c r="AL267" s="2"/>
      <c r="AM267" s="2"/>
      <c r="AN267" s="2"/>
      <c r="AO267" s="2"/>
      <c r="AP267" s="2"/>
    </row>
    <row r="268" spans="6:42" ht="12.75">
      <c r="F268" s="32"/>
      <c r="G268" s="32"/>
      <c r="H268" s="32"/>
      <c r="I268" s="32"/>
      <c r="J268" s="42"/>
      <c r="K268" s="2"/>
      <c r="L268" s="2"/>
      <c r="M268" s="2"/>
      <c r="N268" s="2"/>
      <c r="O268" s="2"/>
      <c r="P268" s="2"/>
      <c r="S268" s="32"/>
      <c r="T268" s="32"/>
      <c r="U268" s="32"/>
      <c r="V268" s="32"/>
      <c r="W268" s="42"/>
      <c r="X268" s="2"/>
      <c r="Y268" s="2"/>
      <c r="Z268" s="2"/>
      <c r="AA268" s="2"/>
      <c r="AB268" s="2"/>
      <c r="AC268" s="2"/>
      <c r="AF268" s="32"/>
      <c r="AG268" s="32"/>
      <c r="AH268" s="32"/>
      <c r="AI268" s="32"/>
      <c r="AJ268" s="42"/>
      <c r="AK268" s="2"/>
      <c r="AL268" s="2"/>
      <c r="AM268" s="2"/>
      <c r="AN268" s="2"/>
      <c r="AO268" s="2"/>
      <c r="AP268" s="2"/>
    </row>
    <row r="269" spans="6:42" ht="12.75">
      <c r="F269" s="32"/>
      <c r="G269" s="32"/>
      <c r="H269" s="32"/>
      <c r="I269" s="32"/>
      <c r="J269" s="42"/>
      <c r="K269" s="2"/>
      <c r="L269" s="2"/>
      <c r="M269" s="2"/>
      <c r="N269" s="2"/>
      <c r="O269" s="2"/>
      <c r="P269" s="2"/>
      <c r="S269" s="32"/>
      <c r="T269" s="32"/>
      <c r="U269" s="32"/>
      <c r="V269" s="32"/>
      <c r="W269" s="42"/>
      <c r="X269" s="2"/>
      <c r="Y269" s="2"/>
      <c r="Z269" s="2"/>
      <c r="AA269" s="2"/>
      <c r="AB269" s="2"/>
      <c r="AC269" s="2"/>
      <c r="AF269" s="32"/>
      <c r="AG269" s="32"/>
      <c r="AH269" s="32"/>
      <c r="AI269" s="32"/>
      <c r="AJ269" s="42"/>
      <c r="AK269" s="2"/>
      <c r="AL269" s="2"/>
      <c r="AM269" s="2"/>
      <c r="AN269" s="2"/>
      <c r="AO269" s="2"/>
      <c r="AP269" s="2"/>
    </row>
    <row r="270" spans="6:42" ht="12.75">
      <c r="F270" s="32"/>
      <c r="G270" s="32"/>
      <c r="H270" s="32"/>
      <c r="I270" s="32"/>
      <c r="J270" s="42"/>
      <c r="K270" s="2"/>
      <c r="L270" s="2"/>
      <c r="M270" s="2"/>
      <c r="N270" s="2"/>
      <c r="O270" s="2"/>
      <c r="P270" s="2"/>
      <c r="S270" s="32"/>
      <c r="T270" s="32"/>
      <c r="U270" s="32"/>
      <c r="V270" s="32"/>
      <c r="W270" s="42"/>
      <c r="X270" s="2"/>
      <c r="Y270" s="2"/>
      <c r="Z270" s="2"/>
      <c r="AA270" s="2"/>
      <c r="AB270" s="2"/>
      <c r="AC270" s="2"/>
      <c r="AF270" s="32"/>
      <c r="AG270" s="32"/>
      <c r="AH270" s="32"/>
      <c r="AI270" s="32"/>
      <c r="AJ270" s="42"/>
      <c r="AK270" s="2"/>
      <c r="AL270" s="2"/>
      <c r="AM270" s="2"/>
      <c r="AN270" s="2"/>
      <c r="AO270" s="2"/>
      <c r="AP270" s="2"/>
    </row>
    <row r="271" spans="6:42" ht="12.75">
      <c r="F271" s="32"/>
      <c r="G271" s="32"/>
      <c r="H271" s="32"/>
      <c r="I271" s="32"/>
      <c r="J271" s="42"/>
      <c r="K271" s="2"/>
      <c r="L271" s="2"/>
      <c r="M271" s="2"/>
      <c r="N271" s="2"/>
      <c r="O271" s="2"/>
      <c r="P271" s="2"/>
      <c r="S271" s="32"/>
      <c r="T271" s="32"/>
      <c r="U271" s="32"/>
      <c r="V271" s="32"/>
      <c r="W271" s="42"/>
      <c r="X271" s="2"/>
      <c r="Y271" s="2"/>
      <c r="Z271" s="2"/>
      <c r="AA271" s="2"/>
      <c r="AB271" s="2"/>
      <c r="AC271" s="2"/>
      <c r="AF271" s="32"/>
      <c r="AG271" s="32"/>
      <c r="AH271" s="32"/>
      <c r="AI271" s="32"/>
      <c r="AJ271" s="42"/>
      <c r="AK271" s="2"/>
      <c r="AL271" s="2"/>
      <c r="AM271" s="2"/>
      <c r="AN271" s="2"/>
      <c r="AO271" s="2"/>
      <c r="AP271" s="2"/>
    </row>
    <row r="272" spans="6:42" ht="12.75">
      <c r="F272" s="32"/>
      <c r="G272" s="32"/>
      <c r="H272" s="32"/>
      <c r="I272" s="32"/>
      <c r="J272" s="42"/>
      <c r="K272" s="2"/>
      <c r="L272" s="2"/>
      <c r="M272" s="2"/>
      <c r="N272" s="2"/>
      <c r="O272" s="2"/>
      <c r="P272" s="2"/>
      <c r="S272" s="32"/>
      <c r="T272" s="32"/>
      <c r="U272" s="32"/>
      <c r="V272" s="32"/>
      <c r="W272" s="42"/>
      <c r="X272" s="2"/>
      <c r="Y272" s="2"/>
      <c r="Z272" s="2"/>
      <c r="AA272" s="2"/>
      <c r="AB272" s="2"/>
      <c r="AC272" s="2"/>
      <c r="AF272" s="32"/>
      <c r="AG272" s="32"/>
      <c r="AH272" s="32"/>
      <c r="AI272" s="32"/>
      <c r="AJ272" s="42"/>
      <c r="AK272" s="2"/>
      <c r="AL272" s="2"/>
      <c r="AM272" s="2"/>
      <c r="AN272" s="2"/>
      <c r="AO272" s="2"/>
      <c r="AP272" s="2"/>
    </row>
    <row r="273" spans="6:42" ht="12.75">
      <c r="F273" s="32"/>
      <c r="G273" s="32"/>
      <c r="H273" s="32"/>
      <c r="I273" s="32"/>
      <c r="J273" s="42"/>
      <c r="K273" s="2"/>
      <c r="L273" s="2"/>
      <c r="M273" s="2"/>
      <c r="N273" s="2"/>
      <c r="O273" s="2"/>
      <c r="P273" s="2"/>
      <c r="S273" s="32"/>
      <c r="T273" s="32"/>
      <c r="U273" s="32"/>
      <c r="V273" s="32"/>
      <c r="W273" s="42"/>
      <c r="X273" s="2"/>
      <c r="Y273" s="2"/>
      <c r="Z273" s="2"/>
      <c r="AA273" s="2"/>
      <c r="AB273" s="2"/>
      <c r="AC273" s="2"/>
      <c r="AF273" s="32"/>
      <c r="AG273" s="32"/>
      <c r="AH273" s="32"/>
      <c r="AI273" s="32"/>
      <c r="AJ273" s="42"/>
      <c r="AK273" s="2"/>
      <c r="AL273" s="2"/>
      <c r="AM273" s="2"/>
      <c r="AN273" s="2"/>
      <c r="AO273" s="2"/>
      <c r="AP273" s="2"/>
    </row>
    <row r="274" spans="6:42" ht="12.75">
      <c r="F274" s="32"/>
      <c r="G274" s="32"/>
      <c r="H274" s="32"/>
      <c r="I274" s="32"/>
      <c r="J274" s="42"/>
      <c r="K274" s="2"/>
      <c r="L274" s="2"/>
      <c r="M274" s="2"/>
      <c r="N274" s="2"/>
      <c r="O274" s="2"/>
      <c r="P274" s="2"/>
      <c r="S274" s="32"/>
      <c r="T274" s="32"/>
      <c r="U274" s="32"/>
      <c r="V274" s="32"/>
      <c r="W274" s="42"/>
      <c r="X274" s="2"/>
      <c r="Y274" s="2"/>
      <c r="Z274" s="2"/>
      <c r="AA274" s="2"/>
      <c r="AB274" s="2"/>
      <c r="AC274" s="2"/>
      <c r="AF274" s="32"/>
      <c r="AG274" s="32"/>
      <c r="AH274" s="32"/>
      <c r="AI274" s="32"/>
      <c r="AJ274" s="42"/>
      <c r="AK274" s="2"/>
      <c r="AL274" s="2"/>
      <c r="AM274" s="2"/>
      <c r="AN274" s="2"/>
      <c r="AO274" s="2"/>
      <c r="AP274" s="2"/>
    </row>
    <row r="275" spans="6:42" ht="12.75">
      <c r="F275" s="32"/>
      <c r="G275" s="32"/>
      <c r="H275" s="32"/>
      <c r="I275" s="32"/>
      <c r="J275" s="42"/>
      <c r="K275" s="2"/>
      <c r="L275" s="2"/>
      <c r="M275" s="2"/>
      <c r="N275" s="2"/>
      <c r="O275" s="2"/>
      <c r="P275" s="2"/>
      <c r="S275" s="32"/>
      <c r="T275" s="32"/>
      <c r="U275" s="32"/>
      <c r="V275" s="32"/>
      <c r="W275" s="42"/>
      <c r="X275" s="2"/>
      <c r="Y275" s="2"/>
      <c r="Z275" s="2"/>
      <c r="AA275" s="2"/>
      <c r="AB275" s="2"/>
      <c r="AC275" s="2"/>
      <c r="AF275" s="32"/>
      <c r="AG275" s="32"/>
      <c r="AH275" s="32"/>
      <c r="AI275" s="32"/>
      <c r="AJ275" s="42"/>
      <c r="AK275" s="2"/>
      <c r="AL275" s="2"/>
      <c r="AM275" s="2"/>
      <c r="AN275" s="2"/>
      <c r="AO275" s="2"/>
      <c r="AP275" s="2"/>
    </row>
    <row r="276" spans="6:42" ht="12.75">
      <c r="F276" s="32"/>
      <c r="G276" s="32"/>
      <c r="H276" s="32"/>
      <c r="I276" s="32"/>
      <c r="J276" s="42"/>
      <c r="K276" s="2"/>
      <c r="L276" s="2"/>
      <c r="M276" s="2"/>
      <c r="N276" s="2"/>
      <c r="O276" s="2"/>
      <c r="P276" s="2"/>
      <c r="S276" s="32"/>
      <c r="T276" s="32"/>
      <c r="U276" s="32"/>
      <c r="V276" s="32"/>
      <c r="W276" s="42"/>
      <c r="X276" s="2"/>
      <c r="Y276" s="2"/>
      <c r="Z276" s="2"/>
      <c r="AA276" s="2"/>
      <c r="AB276" s="2"/>
      <c r="AC276" s="2"/>
      <c r="AF276" s="32"/>
      <c r="AG276" s="32"/>
      <c r="AH276" s="32"/>
      <c r="AI276" s="32"/>
      <c r="AJ276" s="42"/>
      <c r="AK276" s="2"/>
      <c r="AL276" s="2"/>
      <c r="AM276" s="2"/>
      <c r="AN276" s="2"/>
      <c r="AO276" s="2"/>
      <c r="AP276" s="2"/>
    </row>
    <row r="277" spans="6:42" ht="12.75">
      <c r="F277" s="32"/>
      <c r="G277" s="32"/>
      <c r="H277" s="32"/>
      <c r="I277" s="32"/>
      <c r="J277" s="42"/>
      <c r="K277" s="2"/>
      <c r="L277" s="2"/>
      <c r="M277" s="2"/>
      <c r="N277" s="2"/>
      <c r="O277" s="2"/>
      <c r="P277" s="2"/>
      <c r="S277" s="32"/>
      <c r="T277" s="32"/>
      <c r="U277" s="32"/>
      <c r="V277" s="32"/>
      <c r="W277" s="42"/>
      <c r="X277" s="2"/>
      <c r="Y277" s="2"/>
      <c r="Z277" s="2"/>
      <c r="AA277" s="2"/>
      <c r="AB277" s="2"/>
      <c r="AC277" s="2"/>
      <c r="AF277" s="32"/>
      <c r="AG277" s="32"/>
      <c r="AH277" s="32"/>
      <c r="AI277" s="32"/>
      <c r="AJ277" s="42"/>
      <c r="AK277" s="2"/>
      <c r="AL277" s="2"/>
      <c r="AM277" s="2"/>
      <c r="AN277" s="2"/>
      <c r="AO277" s="2"/>
      <c r="AP277" s="2"/>
    </row>
    <row r="278" spans="6:42" ht="12.75">
      <c r="F278" s="32"/>
      <c r="G278" s="32"/>
      <c r="H278" s="32"/>
      <c r="I278" s="32"/>
      <c r="J278" s="42"/>
      <c r="K278" s="2"/>
      <c r="L278" s="2"/>
      <c r="M278" s="2"/>
      <c r="N278" s="2"/>
      <c r="O278" s="2"/>
      <c r="P278" s="2"/>
      <c r="S278" s="32"/>
      <c r="T278" s="32"/>
      <c r="U278" s="32"/>
      <c r="V278" s="32"/>
      <c r="W278" s="42"/>
      <c r="X278" s="2"/>
      <c r="Y278" s="2"/>
      <c r="Z278" s="2"/>
      <c r="AA278" s="2"/>
      <c r="AB278" s="2"/>
      <c r="AC278" s="2"/>
      <c r="AF278" s="32"/>
      <c r="AG278" s="32"/>
      <c r="AH278" s="32"/>
      <c r="AI278" s="32"/>
      <c r="AJ278" s="42"/>
      <c r="AK278" s="2"/>
      <c r="AL278" s="2"/>
      <c r="AM278" s="2"/>
      <c r="AN278" s="2"/>
      <c r="AO278" s="2"/>
      <c r="AP278" s="2"/>
    </row>
    <row r="279" spans="6:42" ht="12.75">
      <c r="F279" s="32"/>
      <c r="G279" s="32"/>
      <c r="H279" s="32"/>
      <c r="I279" s="32"/>
      <c r="J279" s="42"/>
      <c r="K279" s="2"/>
      <c r="L279" s="2"/>
      <c r="M279" s="2"/>
      <c r="N279" s="2"/>
      <c r="O279" s="2"/>
      <c r="P279" s="2"/>
      <c r="S279" s="32"/>
      <c r="T279" s="32"/>
      <c r="U279" s="32"/>
      <c r="V279" s="32"/>
      <c r="W279" s="42"/>
      <c r="X279" s="2"/>
      <c r="Y279" s="2"/>
      <c r="Z279" s="2"/>
      <c r="AA279" s="2"/>
      <c r="AB279" s="2"/>
      <c r="AC279" s="2"/>
      <c r="AF279" s="32"/>
      <c r="AG279" s="32"/>
      <c r="AH279" s="32"/>
      <c r="AI279" s="32"/>
      <c r="AJ279" s="42"/>
      <c r="AK279" s="2"/>
      <c r="AL279" s="2"/>
      <c r="AM279" s="2"/>
      <c r="AN279" s="2"/>
      <c r="AO279" s="2"/>
      <c r="AP279" s="2"/>
    </row>
  </sheetData>
  <sheetProtection/>
  <mergeCells count="35">
    <mergeCell ref="AD1:AT1"/>
    <mergeCell ref="P2:P3"/>
    <mergeCell ref="E2:E3"/>
    <mergeCell ref="F2:F3"/>
    <mergeCell ref="G2:G3"/>
    <mergeCell ref="H2:H3"/>
    <mergeCell ref="I2:I3"/>
    <mergeCell ref="J2:J3"/>
    <mergeCell ref="AI2:AI3"/>
    <mergeCell ref="AJ2:AJ3"/>
    <mergeCell ref="AK2:AK3"/>
    <mergeCell ref="AL2:AO2"/>
    <mergeCell ref="AP2:AP3"/>
    <mergeCell ref="AD2:AD3"/>
    <mergeCell ref="AE2:AE3"/>
    <mergeCell ref="AF2:AF3"/>
    <mergeCell ref="AG2:AG3"/>
    <mergeCell ref="AH2:AH3"/>
    <mergeCell ref="AC2:AC3"/>
    <mergeCell ref="T2:T3"/>
    <mergeCell ref="U2:U3"/>
    <mergeCell ref="V2:V3"/>
    <mergeCell ref="W2:W3"/>
    <mergeCell ref="X2:X3"/>
    <mergeCell ref="Y2:AB2"/>
    <mergeCell ref="D1:P1"/>
    <mergeCell ref="Q1:AC1"/>
    <mergeCell ref="Q2:Q3"/>
    <mergeCell ref="R2:R3"/>
    <mergeCell ref="S2:S3"/>
    <mergeCell ref="A2:B4"/>
    <mergeCell ref="C2:C4"/>
    <mergeCell ref="D2:D3"/>
    <mergeCell ref="K2:K3"/>
    <mergeCell ref="L2:O2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Cta. 2017</dc:title>
  <dc:subject/>
  <dc:creator>Anta Viguera, Leonel</dc:creator>
  <cp:keywords/>
  <dc:description/>
  <cp:lastModifiedBy>Bartolomé de la Huerta, Luis</cp:lastModifiedBy>
  <cp:lastPrinted>2017-06-27T08:58:38Z</cp:lastPrinted>
  <dcterms:created xsi:type="dcterms:W3CDTF">2011-02-21T13:19:36Z</dcterms:created>
  <dcterms:modified xsi:type="dcterms:W3CDTF">2017-07-05T07:57:10Z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187;#:Financiación Territorial:Local;#206;#:Información económico-financiera y estabilidad presupuestaria</vt:lpwstr>
  </property>
  <property fmtid="{D5CDD505-2E9C-101B-9397-08002B2CF9AE}" pid="3" name="CategoriasPorOrganigrama">
    <vt:lpwstr>117;#:Central de Información Económico-Financiera. CdI;#121;#:Ministerio de Hacienda y Función Pública;#123;#:Secretaría General de Financiación Autonómica y Local</vt:lpwstr>
  </property>
  <property fmtid="{D5CDD505-2E9C-101B-9397-08002B2CF9AE}" pid="4" name="FechaInfo">
    <vt:lpwstr>2017-07-05T00:00:00Z</vt:lpwstr>
  </property>
  <property fmtid="{D5CDD505-2E9C-101B-9397-08002B2CF9AE}" pid="5" name="FechaBOE">
    <vt:lpwstr/>
  </property>
  <property fmtid="{D5CDD505-2E9C-101B-9397-08002B2CF9AE}" pid="6" name="Order">
    <vt:lpwstr>11418300.0000000</vt:lpwstr>
  </property>
  <property fmtid="{D5CDD505-2E9C-101B-9397-08002B2CF9AE}" pid="7" name="ActoRecurrido">
    <vt:lpwstr/>
  </property>
  <property fmtid="{D5CDD505-2E9C-101B-9397-08002B2CF9AE}" pid="8" name="Clave">
    <vt:lpwstr/>
  </property>
  <property fmtid="{D5CDD505-2E9C-101B-9397-08002B2CF9AE}" pid="9" name="Caracter">
    <vt:lpwstr/>
  </property>
  <property fmtid="{D5CDD505-2E9C-101B-9397-08002B2CF9AE}" pid="10" name="Pais">
    <vt:lpwstr/>
  </property>
  <property fmtid="{D5CDD505-2E9C-101B-9397-08002B2CF9AE}" pid="11" name="CentroDirectivo">
    <vt:lpwstr/>
  </property>
  <property fmtid="{D5CDD505-2E9C-101B-9397-08002B2CF9AE}" pid="12" name="FechaResolucion">
    <vt:lpwstr/>
  </property>
  <property fmtid="{D5CDD505-2E9C-101B-9397-08002B2CF9AE}" pid="13" name="AmbitoTerritorial">
    <vt:lpwstr/>
  </property>
  <property fmtid="{D5CDD505-2E9C-101B-9397-08002B2CF9AE}" pid="14" name="Solicitante">
    <vt:lpwstr/>
  </property>
  <property fmtid="{D5CDD505-2E9C-101B-9397-08002B2CF9AE}" pid="15" name="xd_Signature">
    <vt:lpwstr/>
  </property>
  <property fmtid="{D5CDD505-2E9C-101B-9397-08002B2CF9AE}" pid="16" name="NumNorma">
    <vt:lpwstr/>
  </property>
  <property fmtid="{D5CDD505-2E9C-101B-9397-08002B2CF9AE}" pid="17" name="NumeroExpedienteRecurso">
    <vt:lpwstr/>
  </property>
  <property fmtid="{D5CDD505-2E9C-101B-9397-08002B2CF9AE}" pid="18" name="TipoResolucion">
    <vt:lpwstr/>
  </property>
  <property fmtid="{D5CDD505-2E9C-101B-9397-08002B2CF9AE}" pid="19" name="Unidad Responsable">
    <vt:lpwstr/>
  </property>
  <property fmtid="{D5CDD505-2E9C-101B-9397-08002B2CF9AE}" pid="20" name="Descripcion">
    <vt:lpwstr/>
  </property>
  <property fmtid="{D5CDD505-2E9C-101B-9397-08002B2CF9AE}" pid="21" name="xd_Prog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NumeroInforme">
    <vt:lpwstr/>
  </property>
  <property fmtid="{D5CDD505-2E9C-101B-9397-08002B2CF9AE}" pid="25" name="Fecha de Publicación">
    <vt:lpwstr/>
  </property>
  <property fmtid="{D5CDD505-2E9C-101B-9397-08002B2CF9AE}" pid="26" name="display_urn:schemas-microsoft-com:office:office#Author">
    <vt:lpwstr>Cuenta del sistema</vt:lpwstr>
  </property>
  <property fmtid="{D5CDD505-2E9C-101B-9397-08002B2CF9AE}" pid="27" name="Tipo Trámite">
    <vt:lpwstr/>
  </property>
  <property fmtid="{D5CDD505-2E9C-101B-9397-08002B2CF9AE}" pid="28" name="CategoriasNormas">
    <vt:lpwstr/>
  </property>
  <property fmtid="{D5CDD505-2E9C-101B-9397-08002B2CF9AE}" pid="29" name="CategoriasPrensa">
    <vt:lpwstr/>
  </property>
  <property fmtid="{D5CDD505-2E9C-101B-9397-08002B2CF9AE}" pid="30" name="Idioma_Noticia_Prensa">
    <vt:lpwstr/>
  </property>
  <property fmtid="{D5CDD505-2E9C-101B-9397-08002B2CF9AE}" pid="31" name="PlazoPresentacionObservaciones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6" name="FechaAprobacion">
    <vt:lpwstr/>
  </property>
  <property fmtid="{D5CDD505-2E9C-101B-9397-08002B2CF9AE}" pid="37" name="TipoContratoTACRC">
    <vt:lpwstr/>
  </property>
  <property fmtid="{D5CDD505-2E9C-101B-9397-08002B2CF9AE}" pid="38" name="TipoProcedimiento">
    <vt:lpwstr/>
  </property>
  <property fmtid="{D5CDD505-2E9C-101B-9397-08002B2CF9AE}" pid="39" name="DescripcionNormasTramitacion">
    <vt:lpwstr/>
  </property>
  <property fmtid="{D5CDD505-2E9C-101B-9397-08002B2CF9AE}" pid="40" name="FechaAprobacionJCCA">
    <vt:lpwstr/>
  </property>
  <property fmtid="{D5CDD505-2E9C-101B-9397-08002B2CF9AE}" pid="41" name="Materias">
    <vt:lpwstr/>
  </property>
  <property fmtid="{D5CDD505-2E9C-101B-9397-08002B2CF9AE}" pid="42" name="Fecha_NotaPrensa">
    <vt:lpwstr/>
  </property>
  <property fmtid="{D5CDD505-2E9C-101B-9397-08002B2CF9AE}" pid="43" name="Organismo">
    <vt:lpwstr/>
  </property>
  <property fmtid="{D5CDD505-2E9C-101B-9397-08002B2CF9AE}" pid="44" name="display_urn:schemas-microsoft-com:office:office#Editor">
    <vt:lpwstr>Cuenta del sistema</vt:lpwstr>
  </property>
  <property fmtid="{D5CDD505-2E9C-101B-9397-08002B2CF9AE}" pid="45" name="TemplateUrl">
    <vt:lpwstr/>
  </property>
  <property fmtid="{D5CDD505-2E9C-101B-9397-08002B2CF9AE}" pid="46" name="Descripción">
    <vt:lpwstr/>
  </property>
  <property fmtid="{D5CDD505-2E9C-101B-9397-08002B2CF9AE}" pid="47" name="Prioridad">
    <vt:lpwstr/>
  </property>
  <property fmtid="{D5CDD505-2E9C-101B-9397-08002B2CF9AE}" pid="48" name="NumeroResolucion">
    <vt:lpwstr/>
  </property>
  <property fmtid="{D5CDD505-2E9C-101B-9397-08002B2CF9AE}" pid="49" name="CorreoElectronico">
    <vt:lpwstr/>
  </property>
  <property fmtid="{D5CDD505-2E9C-101B-9397-08002B2CF9AE}" pid="50" name="MinhacAutor">
    <vt:lpwstr/>
  </property>
  <property fmtid="{D5CDD505-2E9C-101B-9397-08002B2CF9AE}" pid="51" name="MinhacDescripción">
    <vt:lpwstr/>
  </property>
  <property fmtid="{D5CDD505-2E9C-101B-9397-08002B2CF9AE}" pid="52" name="MinhacCargo del Responsable">
    <vt:lpwstr/>
  </property>
  <property fmtid="{D5CDD505-2E9C-101B-9397-08002B2CF9AE}" pid="53" name="MinhacUnidad Responsable">
    <vt:lpwstr/>
  </property>
  <property fmtid="{D5CDD505-2E9C-101B-9397-08002B2CF9AE}" pid="54" name="MinhacCentroDirectivo">
    <vt:lpwstr/>
  </property>
  <property fmtid="{D5CDD505-2E9C-101B-9397-08002B2CF9AE}" pid="55" name="ContentTypeId">
    <vt:lpwstr>0x0101003CD58CDD608044B4830326AB27386A3A</vt:lpwstr>
  </property>
  <property fmtid="{D5CDD505-2E9C-101B-9397-08002B2CF9AE}" pid="56" name="MinhacCategoriasPorOrganigrama">
    <vt:lpwstr>117;#;#121;#;#123;#</vt:lpwstr>
  </property>
  <property fmtid="{D5CDD505-2E9C-101B-9397-08002B2CF9AE}" pid="57" name="MinhacFechaInfo">
    <vt:lpwstr>2017-07-05T00:00:00Z</vt:lpwstr>
  </property>
  <property fmtid="{D5CDD505-2E9C-101B-9397-08002B2CF9AE}" pid="58" name="MinhacCategoriasGeneral">
    <vt:lpwstr>187;#;#206;#</vt:lpwstr>
  </property>
  <property fmtid="{D5CDD505-2E9C-101B-9397-08002B2CF9AE}" pid="59" name="MinhacPalabras clave">
    <vt:lpwstr/>
  </property>
  <property fmtid="{D5CDD505-2E9C-101B-9397-08002B2CF9AE}" pid="60" name="MinPortalIdiomaDocumentos">
    <vt:lpwstr>Español</vt:lpwstr>
  </property>
  <property fmtid="{D5CDD505-2E9C-101B-9397-08002B2CF9AE}" pid="61" name="MinhacPrioridad">
    <vt:lpwstr/>
  </property>
  <property fmtid="{D5CDD505-2E9C-101B-9397-08002B2CF9AE}" pid="62" name="MinhacNumNorma">
    <vt:lpwstr/>
  </property>
  <property fmtid="{D5CDD505-2E9C-101B-9397-08002B2CF9AE}" pid="63" name="MinhacFecha_NotaPrensa">
    <vt:lpwstr/>
  </property>
  <property fmtid="{D5CDD505-2E9C-101B-9397-08002B2CF9AE}" pid="64" name="MinhacFechaBOE">
    <vt:lpwstr/>
  </property>
  <property fmtid="{D5CDD505-2E9C-101B-9397-08002B2CF9AE}" pid="65" name="MinhacDocumentoAdjunto">
    <vt:lpwstr/>
  </property>
  <property fmtid="{D5CDD505-2E9C-101B-9397-08002B2CF9AE}" pid="66" name="MinhacDescripcionDocumentoAdjunto">
    <vt:lpwstr/>
  </property>
  <property fmtid="{D5CDD505-2E9C-101B-9397-08002B2CF9AE}" pid="67" name="MinhacIdioma_Noticia_Prensa">
    <vt:lpwstr>Castellano</vt:lpwstr>
  </property>
  <property fmtid="{D5CDD505-2E9C-101B-9397-08002B2CF9AE}" pid="68" name="MinhacCategoriasPrensa">
    <vt:lpwstr/>
  </property>
  <property fmtid="{D5CDD505-2E9C-101B-9397-08002B2CF9AE}" pid="69" name="MinhacClave">
    <vt:lpwstr/>
  </property>
  <property fmtid="{D5CDD505-2E9C-101B-9397-08002B2CF9AE}" pid="70" name="MinhacFechaAprobacion">
    <vt:lpwstr/>
  </property>
  <property fmtid="{D5CDD505-2E9C-101B-9397-08002B2CF9AE}" pid="71" name="MinhacFecha Caducidad">
    <vt:lpwstr/>
  </property>
  <property fmtid="{D5CDD505-2E9C-101B-9397-08002B2CF9AE}" pid="72" name="MinhacCategoriasNormas">
    <vt:lpwstr/>
  </property>
  <property fmtid="{D5CDD505-2E9C-101B-9397-08002B2CF9AE}" pid="73" name="MinhacCaracter">
    <vt:lpwstr/>
  </property>
  <property fmtid="{D5CDD505-2E9C-101B-9397-08002B2CF9AE}" pid="74" name="MinhacPais">
    <vt:lpwstr/>
  </property>
</Properties>
</file>