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50" windowWidth="15060" windowHeight="8205" tabRatio="500"/>
  </bookViews>
  <sheets>
    <sheet name="Índice" sheetId="5" r:id="rId1"/>
    <sheet name="Diputaciones " sheetId="7" r:id="rId2"/>
    <sheet name="Ayuntamientos régimen de Cesión" sheetId="3" r:id="rId3"/>
  </sheets>
  <definedNames>
    <definedName name="_CA1" localSheetId="2">'Ayuntamientos régimen de Cesión'!$A$4:$C$101</definedName>
    <definedName name="_CD1" localSheetId="1">'Diputaciones '!$A$5:$A$61</definedName>
    <definedName name="_xlnm._FilterDatabase" localSheetId="2" hidden="1">'Ayuntamientos régimen de Cesión'!$A$2:$P$102</definedName>
    <definedName name="_xlnm._FilterDatabase" localSheetId="1" hidden="1">'Diputaciones '!$A$2:$T$61</definedName>
    <definedName name="AyuntamientosCesion" localSheetId="2">'Ayuntamientos régimen de Cesión'!#REF!</definedName>
    <definedName name="C_Aytos_Cesion" localSheetId="2">'Ayuntamientos régimen de Cesión'!$A$4:$C$101</definedName>
    <definedName name="C_C_Aimpcesion" localSheetId="2">'Ayuntamientos régimen de Cesión'!#REF!</definedName>
    <definedName name="C_Diput_Cesion" localSheetId="1">'Diputaciones '!$A$4:$A$60</definedName>
    <definedName name="CA1_1" localSheetId="2">'Ayuntamientos régimen de Cesión'!$A$4:$C$101</definedName>
    <definedName name="CD1_1" localSheetId="1">'Diputaciones '!$A$5:$A$61</definedName>
    <definedName name="CD1_2" localSheetId="1">'Diputaciones '!$A$4:$A$60</definedName>
    <definedName name="CD1_3" localSheetId="1">'Diputaciones '!$A$4:$A$60</definedName>
    <definedName name="Cesion" localSheetId="2">'Ayuntamientos régimen de Cesión'!#REF!</definedName>
    <definedName name="Cesion_1" localSheetId="2">'Ayuntamientos régimen de Cesión'!#REF!</definedName>
    <definedName name="Cesion_2" localSheetId="2">'Ayuntamientos régimen de Cesión'!#REF!</definedName>
    <definedName name="Consulta_desde_ptabeur4" localSheetId="1">'Diputaciones '!#REF!</definedName>
    <definedName name="Diputaciones" localSheetId="1">'Diputaciones '!#REF!</definedName>
    <definedName name="Diputaciones_1" localSheetId="1">'Diputaciones '!#REF!</definedName>
    <definedName name="Diputaciones_2" localSheetId="1">'Diputaciones '!#REF!</definedName>
    <definedName name="pago" localSheetId="1">'Diputaciones '!#REF!</definedName>
    <definedName name="Print_Area" localSheetId="2">'Ayuntamientos régimen de Cesión'!#REF!</definedName>
    <definedName name="Print_Area" localSheetId="1">'Diputaciones '!#REF!</definedName>
  </definedNames>
  <calcPr calcId="162913"/>
</workbook>
</file>

<file path=xl/calcChain.xml><?xml version="1.0" encoding="utf-8"?>
<calcChain xmlns="http://schemas.openxmlformats.org/spreadsheetml/2006/main">
  <c r="O6" i="7" l="1"/>
  <c r="S6" i="7"/>
  <c r="O7" i="7"/>
  <c r="S7" i="7"/>
  <c r="O8" i="7"/>
  <c r="S8" i="7"/>
  <c r="O9" i="7"/>
  <c r="S9" i="7"/>
  <c r="O10" i="7"/>
  <c r="S10" i="7"/>
  <c r="O11" i="7"/>
  <c r="S11" i="7"/>
  <c r="O12" i="7"/>
  <c r="S12" i="7"/>
  <c r="O13" i="7"/>
  <c r="S13" i="7"/>
  <c r="O14" i="7"/>
  <c r="S14" i="7"/>
  <c r="O15" i="7"/>
  <c r="S15" i="7"/>
  <c r="O16" i="7"/>
  <c r="S16" i="7"/>
  <c r="O17" i="7"/>
  <c r="S17" i="7"/>
  <c r="O18" i="7"/>
  <c r="S18" i="7"/>
  <c r="O19" i="7"/>
  <c r="S19" i="7"/>
  <c r="O20" i="7"/>
  <c r="S20" i="7"/>
  <c r="O21" i="7"/>
  <c r="S21" i="7"/>
  <c r="O22" i="7"/>
  <c r="S22" i="7"/>
  <c r="O23" i="7"/>
  <c r="S23" i="7"/>
  <c r="O24" i="7"/>
  <c r="S24" i="7"/>
  <c r="O25" i="7"/>
  <c r="S25" i="7"/>
  <c r="O26" i="7"/>
  <c r="S26" i="7"/>
  <c r="O27" i="7"/>
  <c r="S27" i="7"/>
  <c r="O28" i="7"/>
  <c r="S28" i="7"/>
  <c r="O29" i="7"/>
  <c r="S29" i="7"/>
  <c r="O30" i="7"/>
  <c r="S30" i="7"/>
  <c r="O31" i="7"/>
  <c r="S31" i="7"/>
  <c r="O32" i="7"/>
  <c r="S32" i="7"/>
  <c r="O33" i="7"/>
  <c r="S33" i="7"/>
  <c r="O34" i="7"/>
  <c r="S34" i="7"/>
  <c r="O35" i="7"/>
  <c r="S35" i="7"/>
  <c r="O36" i="7"/>
  <c r="S36" i="7"/>
  <c r="O37" i="7"/>
  <c r="S37" i="7"/>
  <c r="O38" i="7"/>
  <c r="S38" i="7"/>
  <c r="O39" i="7"/>
  <c r="S39" i="7"/>
  <c r="O40" i="7"/>
  <c r="S40" i="7"/>
  <c r="O41" i="7"/>
  <c r="S41" i="7"/>
  <c r="O42" i="7"/>
  <c r="S42" i="7"/>
  <c r="O43" i="7"/>
  <c r="S43" i="7"/>
  <c r="O44" i="7"/>
  <c r="S44" i="7"/>
  <c r="O45" i="7"/>
  <c r="S45" i="7"/>
  <c r="O46" i="7"/>
  <c r="S46" i="7"/>
  <c r="O47" i="7"/>
  <c r="S47" i="7"/>
  <c r="O48" i="7"/>
  <c r="S48" i="7"/>
  <c r="O49" i="7"/>
  <c r="S49" i="7"/>
  <c r="O50" i="7"/>
  <c r="S50" i="7"/>
  <c r="O51" i="7"/>
  <c r="S51" i="7"/>
  <c r="O52" i="7"/>
  <c r="S52" i="7"/>
  <c r="O53" i="7"/>
  <c r="S53" i="7"/>
  <c r="O54" i="7"/>
  <c r="S54" i="7"/>
  <c r="O55" i="7"/>
  <c r="S55" i="7"/>
  <c r="O56" i="7"/>
  <c r="S56" i="7"/>
  <c r="O57" i="7"/>
  <c r="S57" i="7"/>
  <c r="O58" i="7"/>
  <c r="S58" i="7"/>
  <c r="O59" i="7"/>
  <c r="S59" i="7"/>
  <c r="O60" i="7"/>
  <c r="S60" i="7"/>
  <c r="O61" i="7"/>
  <c r="S61" i="7"/>
  <c r="O5" i="7"/>
  <c r="S5" i="7"/>
  <c r="K9" i="3"/>
  <c r="K10" i="3"/>
  <c r="K13" i="3"/>
  <c r="K16" i="3"/>
  <c r="K17" i="3"/>
  <c r="K20" i="3"/>
  <c r="K21" i="3"/>
  <c r="K24" i="3"/>
  <c r="K28" i="3"/>
  <c r="K29" i="3"/>
  <c r="K32" i="3"/>
  <c r="K33" i="3"/>
  <c r="K37" i="3"/>
  <c r="K40" i="3"/>
  <c r="K43" i="3"/>
  <c r="K44" i="3"/>
  <c r="K45" i="3"/>
  <c r="P45" i="3"/>
  <c r="K48" i="3"/>
  <c r="K49" i="3"/>
  <c r="K52" i="3"/>
  <c r="P52" i="3"/>
  <c r="K53" i="3"/>
  <c r="K54" i="3"/>
  <c r="K60" i="3"/>
  <c r="P60" i="3"/>
  <c r="K61" i="3"/>
  <c r="P61" i="3"/>
  <c r="K62" i="3"/>
  <c r="K64" i="3"/>
  <c r="K65" i="3"/>
  <c r="K66" i="3"/>
  <c r="P66" i="3"/>
  <c r="K70" i="3"/>
  <c r="K73" i="3"/>
  <c r="K74" i="3"/>
  <c r="K76" i="3"/>
  <c r="K77" i="3"/>
  <c r="K80" i="3"/>
  <c r="K81" i="3"/>
  <c r="K83" i="3"/>
  <c r="K85" i="3"/>
  <c r="P85" i="3"/>
  <c r="K87" i="3"/>
  <c r="K88" i="3"/>
  <c r="K89" i="3"/>
  <c r="K90" i="3"/>
  <c r="K92" i="3"/>
  <c r="K94" i="3"/>
  <c r="K96" i="3"/>
  <c r="K97" i="3"/>
  <c r="K98" i="3"/>
  <c r="P98" i="3"/>
  <c r="K100" i="3"/>
  <c r="K101" i="3"/>
  <c r="K102" i="3"/>
  <c r="P102" i="3"/>
  <c r="K11" i="3"/>
  <c r="K31" i="3"/>
  <c r="K39" i="3"/>
  <c r="K55" i="3"/>
  <c r="K59" i="3"/>
  <c r="K71" i="3"/>
  <c r="K91" i="3"/>
  <c r="K99" i="3"/>
  <c r="O7" i="3"/>
  <c r="O9" i="3"/>
  <c r="O12" i="3"/>
  <c r="P12" i="3"/>
  <c r="O20" i="3"/>
  <c r="P20" i="3"/>
  <c r="O25" i="3"/>
  <c r="O27" i="3"/>
  <c r="O28" i="3"/>
  <c r="P28" i="3"/>
  <c r="O31" i="3"/>
  <c r="P31" i="3"/>
  <c r="O35" i="3"/>
  <c r="O36" i="3"/>
  <c r="P36" i="3"/>
  <c r="O37" i="3"/>
  <c r="P37" i="3"/>
  <c r="O41" i="3"/>
  <c r="P41" i="3"/>
  <c r="O44" i="3"/>
  <c r="P44" i="3"/>
  <c r="O45" i="3"/>
  <c r="O46" i="3"/>
  <c r="O47" i="3"/>
  <c r="P47" i="3"/>
  <c r="O52" i="3"/>
  <c r="O54" i="3"/>
  <c r="P54" i="3"/>
  <c r="O55" i="3"/>
  <c r="P55" i="3"/>
  <c r="O57" i="3"/>
  <c r="O59" i="3"/>
  <c r="P59" i="3"/>
  <c r="O61" i="3"/>
  <c r="O62" i="3"/>
  <c r="P62" i="3"/>
  <c r="O63" i="3"/>
  <c r="P63" i="3"/>
  <c r="O64" i="3"/>
  <c r="O65" i="3"/>
  <c r="P65" i="3"/>
  <c r="O67" i="3"/>
  <c r="P67" i="3"/>
  <c r="O68" i="3"/>
  <c r="O71" i="3"/>
  <c r="O72" i="3"/>
  <c r="P72" i="3"/>
  <c r="O73" i="3"/>
  <c r="P73" i="3"/>
  <c r="O74" i="3"/>
  <c r="P74" i="3"/>
  <c r="O75" i="3"/>
  <c r="O79" i="3"/>
  <c r="O80" i="3"/>
  <c r="O81" i="3"/>
  <c r="P81" i="3"/>
  <c r="O82" i="3"/>
  <c r="O83" i="3"/>
  <c r="O84" i="3"/>
  <c r="P84" i="3"/>
  <c r="O87" i="3"/>
  <c r="P87" i="3"/>
  <c r="O88" i="3"/>
  <c r="O90" i="3"/>
  <c r="P90" i="3"/>
  <c r="O91" i="3"/>
  <c r="P91" i="3"/>
  <c r="O92" i="3"/>
  <c r="P92" i="3"/>
  <c r="O93" i="3"/>
  <c r="O96" i="3"/>
  <c r="O97" i="3"/>
  <c r="P97" i="3"/>
  <c r="O98" i="3"/>
  <c r="O99" i="3"/>
  <c r="P99" i="3"/>
  <c r="O100" i="3"/>
  <c r="P100" i="3"/>
  <c r="O101" i="3"/>
  <c r="O102" i="3"/>
  <c r="K6" i="3"/>
  <c r="P6" i="3"/>
  <c r="K12" i="3"/>
  <c r="K14" i="3"/>
  <c r="K15" i="3"/>
  <c r="K18" i="3"/>
  <c r="P18" i="3"/>
  <c r="K23" i="3"/>
  <c r="K26" i="3"/>
  <c r="K27" i="3"/>
  <c r="P27" i="3"/>
  <c r="K34" i="3"/>
  <c r="K35" i="3"/>
  <c r="K38" i="3"/>
  <c r="P38" i="3"/>
  <c r="K42" i="3"/>
  <c r="P42" i="3"/>
  <c r="K50" i="3"/>
  <c r="K56" i="3"/>
  <c r="K58" i="3"/>
  <c r="K63" i="3"/>
  <c r="K69" i="3"/>
  <c r="K72" i="3"/>
  <c r="K75" i="3"/>
  <c r="P75" i="3"/>
  <c r="K84" i="3"/>
  <c r="K86" i="3"/>
  <c r="K95" i="3"/>
  <c r="K25" i="3"/>
  <c r="K41" i="3"/>
  <c r="K57" i="3"/>
  <c r="P57" i="3"/>
  <c r="K93" i="3"/>
  <c r="P93" i="3"/>
  <c r="O19" i="3"/>
  <c r="O23" i="3"/>
  <c r="O95" i="3"/>
  <c r="P95" i="3"/>
  <c r="O85" i="3"/>
  <c r="O89" i="3"/>
  <c r="K8" i="3"/>
  <c r="K19" i="3"/>
  <c r="P19" i="3"/>
  <c r="K36" i="3"/>
  <c r="K68" i="3"/>
  <c r="P68" i="3"/>
  <c r="K78" i="3"/>
  <c r="O94" i="3"/>
  <c r="P94" i="3"/>
  <c r="O86" i="3"/>
  <c r="P86" i="3"/>
  <c r="O78" i="3"/>
  <c r="P78" i="3"/>
  <c r="O76" i="3"/>
  <c r="O70" i="3"/>
  <c r="P70" i="3"/>
  <c r="O66" i="3"/>
  <c r="O58" i="3"/>
  <c r="P58" i="3"/>
  <c r="O56" i="3"/>
  <c r="O51" i="3"/>
  <c r="O50" i="3"/>
  <c r="P50" i="3"/>
  <c r="O42" i="3"/>
  <c r="O38" i="3"/>
  <c r="O34" i="3"/>
  <c r="P34" i="3"/>
  <c r="O32" i="3"/>
  <c r="O30" i="3"/>
  <c r="O26" i="3"/>
  <c r="P26" i="3"/>
  <c r="O24" i="3"/>
  <c r="P24" i="3"/>
  <c r="O22" i="3"/>
  <c r="O21" i="3"/>
  <c r="O16" i="3"/>
  <c r="P16" i="3"/>
  <c r="O15" i="3"/>
  <c r="P15" i="3"/>
  <c r="O14" i="3"/>
  <c r="O11" i="3"/>
  <c r="P11" i="3"/>
  <c r="O10" i="3"/>
  <c r="P10" i="3"/>
  <c r="O8" i="3"/>
  <c r="P8" i="3"/>
  <c r="O6" i="3"/>
  <c r="O18" i="3"/>
  <c r="K67" i="3"/>
  <c r="K47" i="3"/>
  <c r="O77" i="3"/>
  <c r="P77" i="3"/>
  <c r="O69" i="3"/>
  <c r="P69" i="3"/>
  <c r="O53" i="3"/>
  <c r="P53" i="3"/>
  <c r="O49" i="3"/>
  <c r="O33" i="3"/>
  <c r="P33" i="3"/>
  <c r="O29" i="3"/>
  <c r="P29" i="3"/>
  <c r="O17" i="3"/>
  <c r="P17" i="3"/>
  <c r="O13" i="3"/>
  <c r="P13" i="3"/>
  <c r="K51" i="3"/>
  <c r="P51" i="3"/>
  <c r="K82" i="3"/>
  <c r="P82" i="3"/>
  <c r="K30" i="3"/>
  <c r="P30" i="3"/>
  <c r="K46" i="3"/>
  <c r="K22" i="3"/>
  <c r="P22" i="3"/>
  <c r="K7" i="3"/>
  <c r="P7" i="3"/>
  <c r="K79" i="3"/>
  <c r="P79" i="3"/>
  <c r="O60" i="3"/>
  <c r="O48" i="3"/>
  <c r="O43" i="3"/>
  <c r="P43" i="3"/>
  <c r="O40" i="3"/>
  <c r="O39" i="3"/>
  <c r="O5" i="3"/>
  <c r="P5" i="3"/>
  <c r="K5" i="3"/>
  <c r="P46" i="3"/>
  <c r="P14" i="3"/>
  <c r="P23" i="3"/>
  <c r="P39" i="3"/>
  <c r="P101" i="3"/>
  <c r="P96" i="3"/>
  <c r="P83" i="3"/>
  <c r="P76" i="3"/>
  <c r="P89" i="3"/>
  <c r="P71" i="3"/>
  <c r="P88" i="3"/>
  <c r="P49" i="3"/>
  <c r="P32" i="3"/>
  <c r="P21" i="3"/>
  <c r="P25" i="3"/>
  <c r="P80" i="3"/>
  <c r="P64" i="3"/>
  <c r="P48" i="3"/>
  <c r="P40" i="3"/>
  <c r="P56" i="3"/>
  <c r="P35" i="3"/>
  <c r="P9" i="3"/>
</calcChain>
</file>

<file path=xl/sharedStrings.xml><?xml version="1.0" encoding="utf-8"?>
<sst xmlns="http://schemas.openxmlformats.org/spreadsheetml/2006/main" count="497" uniqueCount="294">
  <si>
    <t>01</t>
  </si>
  <si>
    <t>000</t>
  </si>
  <si>
    <t>02</t>
  </si>
  <si>
    <t>03</t>
  </si>
  <si>
    <t>04</t>
  </si>
  <si>
    <t>05</t>
  </si>
  <si>
    <t>06</t>
  </si>
  <si>
    <t>07</t>
  </si>
  <si>
    <t>001</t>
  </si>
  <si>
    <t>002</t>
  </si>
  <si>
    <t>003</t>
  </si>
  <si>
    <t>004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</si>
  <si>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</si>
  <si>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</si>
  <si>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</si>
  <si>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</si>
  <si>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</si>
  <si>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</si>
  <si>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</si>
  <si>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</si>
  <si>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</si>
  <si>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</si>
  <si>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</si>
  <si>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</si>
  <si>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</si>
  <si>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</si>
  <si>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</si>
  <si>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</si>
  <si>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</si>
  <si>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27</t>
  </si>
  <si>
    <t>29</t>
  </si>
  <si>
    <t>30</t>
  </si>
  <si>
    <t>32</t>
  </si>
  <si>
    <t>33</t>
  </si>
  <si>
    <t>34</t>
  </si>
  <si>
    <t>35</t>
  </si>
  <si>
    <t>36</t>
  </si>
  <si>
    <t>37</t>
  </si>
  <si>
    <t>38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</si>
  <si>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</si>
  <si>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</si>
  <si>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</si>
  <si>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</si>
  <si>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</si>
  <si>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</si>
  <si>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</si>
  <si>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</si>
  <si>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</si>
  <si>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>50</t>
  </si>
  <si>
    <t>014</t>
  </si>
  <si>
    <t>065</t>
  </si>
  <si>
    <t>099</t>
  </si>
  <si>
    <t>133</t>
  </si>
  <si>
    <t>013</t>
  </si>
  <si>
    <t>079</t>
  </si>
  <si>
    <t>902</t>
  </si>
  <si>
    <t>019</t>
  </si>
  <si>
    <t>015</t>
  </si>
  <si>
    <t>083</t>
  </si>
  <si>
    <t>040</t>
  </si>
  <si>
    <t>073</t>
  </si>
  <si>
    <t>101</t>
  </si>
  <si>
    <t>121</t>
  </si>
  <si>
    <t>187</t>
  </si>
  <si>
    <t>200</t>
  </si>
  <si>
    <t>205</t>
  </si>
  <si>
    <t>245</t>
  </si>
  <si>
    <t>279</t>
  </si>
  <si>
    <t>059</t>
  </si>
  <si>
    <t>037</t>
  </si>
  <si>
    <t>012</t>
  </si>
  <si>
    <t>020</t>
  </si>
  <si>
    <t>027</t>
  </si>
  <si>
    <t>031</t>
  </si>
  <si>
    <t>034</t>
  </si>
  <si>
    <t>021</t>
  </si>
  <si>
    <t>030</t>
  </si>
  <si>
    <t>078</t>
  </si>
  <si>
    <t>087</t>
  </si>
  <si>
    <t>130</t>
  </si>
  <si>
    <t>041</t>
  </si>
  <si>
    <t>125</t>
  </si>
  <si>
    <t>050</t>
  </si>
  <si>
    <t>089</t>
  </si>
  <si>
    <t>120</t>
  </si>
  <si>
    <t>26</t>
  </si>
  <si>
    <t>028</t>
  </si>
  <si>
    <t>28</t>
  </si>
  <si>
    <t>005</t>
  </si>
  <si>
    <t>006</t>
  </si>
  <si>
    <t>007</t>
  </si>
  <si>
    <t>049</t>
  </si>
  <si>
    <t>058</t>
  </si>
  <si>
    <t>074</t>
  </si>
  <si>
    <t>092</t>
  </si>
  <si>
    <t>106</t>
  </si>
  <si>
    <t>115</t>
  </si>
  <si>
    <t>123</t>
  </si>
  <si>
    <t>127</t>
  </si>
  <si>
    <t>134</t>
  </si>
  <si>
    <t>148</t>
  </si>
  <si>
    <t>054</t>
  </si>
  <si>
    <t>067</t>
  </si>
  <si>
    <t>069</t>
  </si>
  <si>
    <t>070</t>
  </si>
  <si>
    <t>094</t>
  </si>
  <si>
    <t>016</t>
  </si>
  <si>
    <t>024</t>
  </si>
  <si>
    <t>044</t>
  </si>
  <si>
    <t>026</t>
  </si>
  <si>
    <t>038</t>
  </si>
  <si>
    <t>057</t>
  </si>
  <si>
    <t>274</t>
  </si>
  <si>
    <t>023</t>
  </si>
  <si>
    <t>39</t>
  </si>
  <si>
    <t>075</t>
  </si>
  <si>
    <t>194</t>
  </si>
  <si>
    <t>091</t>
  </si>
  <si>
    <t>173</t>
  </si>
  <si>
    <t>216</t>
  </si>
  <si>
    <t>165</t>
  </si>
  <si>
    <t>168</t>
  </si>
  <si>
    <t>131</t>
  </si>
  <si>
    <t>244</t>
  </si>
  <si>
    <t>250</t>
  </si>
  <si>
    <t>186</t>
  </si>
  <si>
    <t>275</t>
  </si>
  <si>
    <t>297</t>
  </si>
  <si>
    <t>Código</t>
  </si>
  <si>
    <t>Entidad</t>
  </si>
  <si>
    <t>IRPF</t>
  </si>
  <si>
    <t>IVA</t>
  </si>
  <si>
    <t xml:space="preserve">Alcohol </t>
  </si>
  <si>
    <t>Productos Intermedios</t>
  </si>
  <si>
    <t>Cerveza</t>
  </si>
  <si>
    <t>Labores Tabaco</t>
  </si>
  <si>
    <t>Hidrocarburos</t>
  </si>
  <si>
    <t xml:space="preserve">TOTAL  Impuestos Cedidos </t>
  </si>
  <si>
    <t>Fondo Complementario de Financiación</t>
  </si>
  <si>
    <t>Asistencia Sanitaria a pagar a Diputaciones</t>
  </si>
  <si>
    <t>Asistencia Sanitaria a pagar a CCAA</t>
  </si>
  <si>
    <t>Entidades Art. 145 LHL y Ceuta y Melilla</t>
  </si>
  <si>
    <t>TOTAL
(12) a (15)</t>
  </si>
  <si>
    <t>Total 
Entrega a cuenta</t>
  </si>
  <si>
    <t>FCF</t>
  </si>
  <si>
    <t xml:space="preserve">Compensación IAE </t>
  </si>
  <si>
    <t>Compensación Adicional IAE</t>
  </si>
  <si>
    <t>TOTAL</t>
  </si>
  <si>
    <t>(1)</t>
  </si>
  <si>
    <t>(2)</t>
  </si>
  <si>
    <t>(3)</t>
  </si>
  <si>
    <t>(5)</t>
  </si>
  <si>
    <t>(4)</t>
  </si>
  <si>
    <t>(7)</t>
  </si>
  <si>
    <t>(6)</t>
  </si>
  <si>
    <t>(8)=(1) a (7)</t>
  </si>
  <si>
    <t>(9)</t>
  </si>
  <si>
    <t>(10)</t>
  </si>
  <si>
    <t>(11)</t>
  </si>
  <si>
    <t>(13)</t>
  </si>
  <si>
    <t>(14)</t>
  </si>
  <si>
    <t>(15)</t>
  </si>
  <si>
    <t>(16)=(12)+(13)+(14)+(15)</t>
  </si>
  <si>
    <t>(17)=(8)+(16)</t>
  </si>
  <si>
    <t>Alava</t>
  </si>
  <si>
    <t>Albacete</t>
  </si>
  <si>
    <t>Alicante/Alacant</t>
  </si>
  <si>
    <t>Almería</t>
  </si>
  <si>
    <t>Ávila</t>
  </si>
  <si>
    <t>Badajoz</t>
  </si>
  <si>
    <t>Ibiza</t>
  </si>
  <si>
    <t>Mallorca</t>
  </si>
  <si>
    <t>Menorca</t>
  </si>
  <si>
    <t>Formentera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</si>
  <si>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</si>
  <si>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</si>
  <si>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</si>
  <si>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</si>
  <si>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</si>
  <si>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</si>
  <si>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</si>
  <si>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Coruña (A)</t>
  </si>
  <si>
    <t>Cuenca</t>
  </si>
  <si>
    <t>Girona</t>
  </si>
  <si>
    <t>Granada</t>
  </si>
  <si>
    <t>Guadalajara</t>
  </si>
  <si>
    <t>Guipúzcoa</t>
  </si>
  <si>
    <t>Huelva</t>
  </si>
  <si>
    <t>Huesca</t>
  </si>
  <si>
    <t>Jaén</t>
  </si>
  <si>
    <t>León</t>
  </si>
  <si>
    <t>Lleida</t>
  </si>
  <si>
    <t>Lugo</t>
  </si>
  <si>
    <t>Málaga</t>
  </si>
  <si>
    <t>Murcia</t>
  </si>
  <si>
    <t>Navarra</t>
  </si>
  <si>
    <t>Ourense</t>
  </si>
  <si>
    <t>Asturias</t>
  </si>
  <si>
    <t>Palencia</t>
  </si>
  <si>
    <t>Fuerteventura</t>
  </si>
  <si>
    <t>Gran Canaria</t>
  </si>
  <si>
    <t>Lanzarote</t>
  </si>
  <si>
    <t>Pontevedra</t>
  </si>
  <si>
    <t>Salamanca</t>
  </si>
  <si>
    <t>Gomera (La)</t>
  </si>
  <si>
    <t xml:space="preserve">Hierro (El) </t>
  </si>
  <si>
    <t xml:space="preserve">Palma (La) </t>
  </si>
  <si>
    <t>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</si>
  <si>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</si>
  <si>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</si>
  <si>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</si>
  <si>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</si>
  <si>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</si>
  <si>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</si>
  <si>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</si>
  <si>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</si>
  <si>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Vizcaya</t>
  </si>
  <si>
    <t>Zamora</t>
  </si>
  <si>
    <t>Zaragoza</t>
  </si>
  <si>
    <t>Ceuta</t>
  </si>
  <si>
    <t>Melilla</t>
  </si>
  <si>
    <t>(12)=(9)+(10)+(11)</t>
  </si>
  <si>
    <t>(13)=(8)+(12)</t>
  </si>
  <si>
    <t>Elche/Elx</t>
  </si>
  <si>
    <t>Orihuela</t>
  </si>
  <si>
    <t>Torrevieja</t>
  </si>
  <si>
    <t>Roquetas de Mar</t>
  </si>
  <si>
    <t>Ejido (El)</t>
  </si>
  <si>
    <t>Mérida</t>
  </si>
  <si>
    <t>Palma de Mallorca</t>
  </si>
  <si>
    <t>Badalona</t>
  </si>
  <si>
    <t>Cornellà de Llobregat</t>
  </si>
  <si>
    <t>Hospitalet de Llobregat</t>
  </si>
  <si>
    <t>Mataró</t>
  </si>
  <si>
    <t>Sabadell</t>
  </si>
  <si>
    <t>Sant Boi de Llobregat</t>
  </si>
  <si>
    <t>Sant Cugat del Vallès</t>
  </si>
  <si>
    <t>Santa Coloma Gramanet</t>
  </si>
  <si>
    <t>Terrassa</t>
  </si>
  <si>
    <t>Algeciras</t>
  </si>
  <si>
    <t>Chiclana de la Frontera</t>
  </si>
  <si>
    <t>Jerez de la Frontera</t>
  </si>
  <si>
    <t>Puerto de Santa María</t>
  </si>
  <si>
    <t>San Fernando</t>
  </si>
  <si>
    <t>Castellón de La Plana</t>
  </si>
  <si>
    <t>Santiago de Compostela</t>
  </si>
  <si>
    <t>Logroño</t>
  </si>
  <si>
    <t>Alcalá de Henares</t>
  </si>
  <si>
    <t>Alcobendas</t>
  </si>
  <si>
    <t>Alcorcón</t>
  </si>
  <si>
    <t>Coslada</t>
  </si>
  <si>
    <t>Fuenlabrada</t>
  </si>
  <si>
    <t>Getafe</t>
  </si>
  <si>
    <t>Leganés</t>
  </si>
  <si>
    <t>Madrid</t>
  </si>
  <si>
    <t>Móstoles</t>
  </si>
  <si>
    <t>Parla</t>
  </si>
  <si>
    <t>Pozuelo de Alarcón</t>
  </si>
  <si>
    <t>Rivas-Vaciamadrid</t>
  </si>
  <si>
    <t>Rozas de Madrid (Las)</t>
  </si>
  <si>
    <t>San Sebastián de los Reyes</t>
  </si>
  <si>
    <t>Torrejón de Ardoz</t>
  </si>
  <si>
    <t>Fuengirola</t>
  </si>
  <si>
    <t>Marbella</t>
  </si>
  <si>
    <t>Mijas</t>
  </si>
  <si>
    <t>Vélez-Málaga</t>
  </si>
  <si>
    <t>Cartagena</t>
  </si>
  <si>
    <t>Lorca</t>
  </si>
  <si>
    <t>Avilés</t>
  </si>
  <si>
    <t>Gijón/Xixón</t>
  </si>
  <si>
    <t>Oviedo</t>
  </si>
  <si>
    <t>Palmas de Gran Canaria</t>
  </si>
  <si>
    <t>Telde</t>
  </si>
  <si>
    <t>Vigo</t>
  </si>
  <si>
    <t>Arona</t>
  </si>
  <si>
    <t>San Cristóbal La Laguna</t>
  </si>
  <si>
    <t>Santa Cruz de Tenerife</t>
  </si>
  <si>
    <t>Santander</t>
  </si>
  <si>
    <t>Dos Hermanas</t>
  </si>
  <si>
    <t>Reus</t>
  </si>
  <si>
    <t>Talavera de la Reina</t>
  </si>
  <si>
    <t>Gandia</t>
  </si>
  <si>
    <t>Torrent</t>
  </si>
  <si>
    <t>Valencia</t>
  </si>
  <si>
    <t>Subdirección General de Estudios y Financiación de Entidades Locales</t>
  </si>
  <si>
    <t>Ir a....</t>
  </si>
  <si>
    <t>Diputaciones y Entes Asimilados</t>
  </si>
  <si>
    <t>Ayuntamientos Régimen de Cesión</t>
  </si>
  <si>
    <t>SECRETARÍA GENERAL DE FINANCIACIÓN AUTONÓMICA Y LOCAL</t>
  </si>
  <si>
    <t>SECRETARÍA DE ESTADO DE HACIENDA</t>
  </si>
  <si>
    <t xml:space="preserve">ENTREGAS A CUENTA PARA EL AÑO 2020
 IMPORTES ANUALES </t>
  </si>
  <si>
    <t xml:space="preserve">Sistema de Financiación de Entidades Locales
</t>
  </si>
  <si>
    <t>Prórroga de la Ley de Presupuestos del Estado para el año 2018
 (Acuerdo Consejo de Ministros de 21 de enero de 2020 y Real Decreto-ley 13/2019)</t>
  </si>
  <si>
    <t xml:space="preserve">Entregas a cuenta anuales 2020. Diputaciones y Ayuntamientos de Cesión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</si>
</sst>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22"/>
      <name val="Arial Narrow"/>
      <family val="2"/>
    </font>
    <font>
      <sz val="24"/>
      <name val="Arial Narrow"/>
      <family val="2"/>
    </font>
    <font>
      <b/>
      <sz val="10"/>
      <name val="Arial Narrow"/>
      <family val="2"/>
    </font>
    <font>
      <b/>
      <sz val="10"/>
      <color indexed="9"/>
      <name val="Arial Narrow"/>
      <family val="2"/>
    </font>
    <font>
      <sz val="8"/>
      <name val="Arial Narrow"/>
      <family val="2"/>
    </font>
    <font>
      <sz val="8"/>
      <color indexed="9"/>
      <name val="Arial Narrow"/>
      <family val="2"/>
    </font>
    <font>
      <i/>
      <sz val="10"/>
      <name val="Arial Narrow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sz val="20"/>
      <name val="Lucida Console"/>
      <family val="3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u/>
      <sz val="12"/>
      <color indexed="12"/>
      <name val="Arial"/>
      <family val="2"/>
    </font>
    <font>
      <b/>
      <u/>
      <sz val="12"/>
      <color indexed="12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</cellStyleXfs>
  <cellXfs count="103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0" fillId="0" borderId="2" xfId="0" quotePrefix="1" applyNumberFormat="1" applyFont="1" applyBorder="1" applyAlignment="1">
      <alignment horizontal="center" vertical="center" wrapText="1"/>
    </xf>
    <xf numFmtId="0" fontId="10" fillId="0" borderId="3" xfId="0" quotePrefix="1" applyFont="1" applyBorder="1" applyAlignment="1">
      <alignment horizontal="center" vertical="center" wrapText="1"/>
    </xf>
    <xf numFmtId="4" fontId="10" fillId="0" borderId="3" xfId="0" quotePrefix="1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2" borderId="3" xfId="0" quotePrefix="1" applyNumberFormat="1" applyFont="1" applyFill="1" applyBorder="1" applyAlignment="1">
      <alignment horizontal="center" vertical="center" wrapText="1"/>
    </xf>
    <xf numFmtId="4" fontId="10" fillId="0" borderId="4" xfId="0" quotePrefix="1" applyNumberFormat="1" applyFont="1" applyBorder="1" applyAlignment="1">
      <alignment horizontal="center" vertical="center" wrapText="1"/>
    </xf>
    <xf numFmtId="4" fontId="11" fillId="4" borderId="5" xfId="0" quotePrefix="1" applyNumberFormat="1" applyFont="1" applyFill="1" applyBorder="1" applyAlignment="1">
      <alignment horizontal="center" vertical="center" wrapText="1"/>
    </xf>
    <xf numFmtId="4" fontId="10" fillId="5" borderId="6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49" fontId="5" fillId="6" borderId="7" xfId="3" applyNumberFormat="1" applyFont="1" applyFill="1" applyBorder="1" applyAlignment="1">
      <alignment horizontal="right"/>
    </xf>
    <xf numFmtId="49" fontId="5" fillId="6" borderId="8" xfId="3" applyNumberFormat="1" applyFont="1" applyFill="1" applyBorder="1" applyAlignment="1">
      <alignment horizontal="right"/>
    </xf>
    <xf numFmtId="0" fontId="5" fillId="6" borderId="9" xfId="0" applyFont="1" applyFill="1" applyBorder="1" applyAlignment="1" applyProtection="1">
      <alignment horizontal="left"/>
    </xf>
    <xf numFmtId="4" fontId="5" fillId="0" borderId="1" xfId="0" applyNumberFormat="1" applyFont="1" applyBorder="1"/>
    <xf numFmtId="4" fontId="5" fillId="7" borderId="1" xfId="0" applyNumberFormat="1" applyFont="1" applyFill="1" applyBorder="1"/>
    <xf numFmtId="4" fontId="5" fillId="8" borderId="8" xfId="0" applyNumberFormat="1" applyFont="1" applyFill="1" applyBorder="1"/>
    <xf numFmtId="4" fontId="8" fillId="9" borderId="10" xfId="0" applyNumberFormat="1" applyFont="1" applyFill="1" applyBorder="1"/>
    <xf numFmtId="4" fontId="8" fillId="10" borderId="11" xfId="0" applyNumberFormat="1" applyFont="1" applyFill="1" applyBorder="1"/>
    <xf numFmtId="49" fontId="5" fillId="6" borderId="12" xfId="3" applyNumberFormat="1" applyFont="1" applyFill="1" applyBorder="1" applyAlignment="1">
      <alignment horizontal="right"/>
    </xf>
    <xf numFmtId="1" fontId="5" fillId="6" borderId="13" xfId="0" applyNumberFormat="1" applyFont="1" applyFill="1" applyBorder="1" applyAlignment="1">
      <alignment vertical="center"/>
    </xf>
    <xf numFmtId="0" fontId="5" fillId="6" borderId="13" xfId="0" applyFont="1" applyFill="1" applyBorder="1" applyAlignment="1" applyProtection="1">
      <alignment horizontal="left"/>
    </xf>
    <xf numFmtId="1" fontId="12" fillId="6" borderId="13" xfId="0" applyNumberFormat="1" applyFont="1" applyFill="1" applyBorder="1" applyAlignment="1">
      <alignment vertical="center"/>
    </xf>
    <xf numFmtId="4" fontId="5" fillId="0" borderId="1" xfId="0" applyNumberFormat="1" applyFont="1" applyFill="1" applyBorder="1"/>
    <xf numFmtId="49" fontId="5" fillId="6" borderId="14" xfId="3" applyNumberFormat="1" applyFont="1" applyFill="1" applyBorder="1" applyAlignment="1">
      <alignment horizontal="right"/>
    </xf>
    <xf numFmtId="0" fontId="5" fillId="6" borderId="15" xfId="0" applyFont="1" applyFill="1" applyBorder="1" applyAlignment="1" applyProtection="1">
      <alignment horizontal="left"/>
    </xf>
    <xf numFmtId="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49" fontId="5" fillId="6" borderId="7" xfId="0" applyNumberFormat="1" applyFont="1" applyFill="1" applyBorder="1" applyAlignment="1">
      <alignment horizontal="right" vertical="center"/>
    </xf>
    <xf numFmtId="49" fontId="5" fillId="6" borderId="8" xfId="0" applyNumberFormat="1" applyFont="1" applyFill="1" applyBorder="1" applyAlignment="1">
      <alignment horizontal="right" vertical="center"/>
    </xf>
    <xf numFmtId="1" fontId="5" fillId="6" borderId="7" xfId="0" applyNumberFormat="1" applyFont="1" applyFill="1" applyBorder="1" applyAlignment="1">
      <alignment horizontal="left" vertical="center"/>
    </xf>
    <xf numFmtId="4" fontId="5" fillId="0" borderId="16" xfId="0" applyNumberFormat="1" applyFont="1" applyBorder="1" applyAlignment="1">
      <alignment vertical="center"/>
    </xf>
    <xf numFmtId="4" fontId="8" fillId="7" borderId="10" xfId="0" applyNumberFormat="1" applyFont="1" applyFill="1" applyBorder="1" applyAlignment="1">
      <alignment vertical="center"/>
    </xf>
    <xf numFmtId="4" fontId="5" fillId="8" borderId="17" xfId="0" applyNumberFormat="1" applyFont="1" applyFill="1" applyBorder="1" applyAlignment="1">
      <alignment vertical="center"/>
    </xf>
    <xf numFmtId="4" fontId="8" fillId="10" borderId="11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11" borderId="0" xfId="2" applyFill="1" applyBorder="1"/>
    <xf numFmtId="0" fontId="14" fillId="0" borderId="0" xfId="2" applyFont="1"/>
    <xf numFmtId="0" fontId="4" fillId="3" borderId="0" xfId="2" applyFill="1" applyBorder="1"/>
    <xf numFmtId="0" fontId="15" fillId="3" borderId="0" xfId="2" applyFont="1" applyFill="1" applyBorder="1" applyAlignment="1">
      <alignment vertical="top" wrapText="1"/>
    </xf>
    <xf numFmtId="0" fontId="14" fillId="11" borderId="0" xfId="2" applyFont="1" applyFill="1" applyBorder="1"/>
    <xf numFmtId="0" fontId="4" fillId="3" borderId="0" xfId="2" applyFill="1" applyAlignment="1"/>
    <xf numFmtId="0" fontId="4" fillId="3" borderId="0" xfId="2" applyFill="1" applyAlignment="1">
      <alignment vertical="top" wrapText="1"/>
    </xf>
    <xf numFmtId="0" fontId="17" fillId="3" borderId="0" xfId="2" applyFont="1" applyFill="1" applyBorder="1" applyAlignment="1">
      <alignment horizontal="left"/>
    </xf>
    <xf numFmtId="0" fontId="17" fillId="3" borderId="0" xfId="2" applyFont="1" applyFill="1" applyBorder="1" applyAlignment="1">
      <alignment horizontal="left" wrapText="1"/>
    </xf>
    <xf numFmtId="0" fontId="18" fillId="3" borderId="0" xfId="2" applyFont="1" applyFill="1" applyBorder="1" applyAlignment="1">
      <alignment horizontal="centerContinuous"/>
    </xf>
    <xf numFmtId="49" fontId="18" fillId="3" borderId="0" xfId="2" applyNumberFormat="1" applyFont="1" applyFill="1" applyBorder="1" applyAlignment="1">
      <alignment horizontal="centerContinuous"/>
    </xf>
    <xf numFmtId="0" fontId="18" fillId="11" borderId="0" xfId="2" applyFont="1" applyFill="1" applyBorder="1"/>
    <xf numFmtId="0" fontId="18" fillId="12" borderId="0" xfId="2" applyFont="1" applyFill="1" applyBorder="1"/>
    <xf numFmtId="0" fontId="4" fillId="12" borderId="0" xfId="2" applyFill="1" applyBorder="1"/>
    <xf numFmtId="0" fontId="21" fillId="12" borderId="0" xfId="2" applyFont="1" applyFill="1" applyBorder="1"/>
    <xf numFmtId="0" fontId="22" fillId="12" borderId="0" xfId="2" applyFont="1" applyFill="1" applyBorder="1"/>
    <xf numFmtId="0" fontId="13" fillId="12" borderId="0" xfId="2" applyFont="1" applyFill="1" applyBorder="1"/>
    <xf numFmtId="0" fontId="4" fillId="12" borderId="0" xfId="2" applyFill="1"/>
    <xf numFmtId="0" fontId="24" fillId="12" borderId="0" xfId="1" applyFont="1" applyFill="1" applyBorder="1" applyAlignment="1" applyProtection="1"/>
    <xf numFmtId="0" fontId="4" fillId="12" borderId="0" xfId="2" applyFont="1" applyFill="1" applyBorder="1"/>
    <xf numFmtId="0" fontId="23" fillId="12" borderId="0" xfId="1" applyFont="1" applyFill="1" applyAlignment="1" applyProtection="1"/>
    <xf numFmtId="0" fontId="1" fillId="12" borderId="0" xfId="1" applyFill="1" applyAlignment="1" applyProtection="1"/>
    <xf numFmtId="0" fontId="16" fillId="3" borderId="0" xfId="2" applyFont="1" applyFill="1" applyAlignment="1">
      <alignment horizontal="left" vertical="center"/>
    </xf>
    <xf numFmtId="0" fontId="4" fillId="3" borderId="0" xfId="2" applyFill="1" applyAlignment="1">
      <alignment horizontal="left" vertical="center"/>
    </xf>
    <xf numFmtId="0" fontId="16" fillId="3" borderId="0" xfId="2" applyFont="1" applyFill="1" applyAlignment="1">
      <alignment horizontal="left" vertical="center" wrapText="1"/>
    </xf>
    <xf numFmtId="0" fontId="4" fillId="3" borderId="0" xfId="2" applyFill="1" applyAlignment="1">
      <alignment horizontal="left" vertical="center" wrapText="1"/>
    </xf>
    <xf numFmtId="0" fontId="3" fillId="3" borderId="0" xfId="2" applyFont="1" applyFill="1" applyAlignment="1">
      <alignment horizontal="left" vertical="center" wrapText="1"/>
    </xf>
    <xf numFmtId="0" fontId="19" fillId="3" borderId="0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7" borderId="0" xfId="0" applyFont="1" applyFill="1" applyAlignment="1">
      <alignment horizontal="center" vertical="center" wrapText="1"/>
    </xf>
    <xf numFmtId="0" fontId="7" fillId="7" borderId="0" xfId="0" applyFont="1" applyFill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4" fontId="8" fillId="0" borderId="31" xfId="0" applyNumberFormat="1" applyFont="1" applyBorder="1" applyAlignment="1">
      <alignment horizontal="center" vertical="center" wrapText="1"/>
    </xf>
    <xf numFmtId="4" fontId="8" fillId="0" borderId="32" xfId="0" applyNumberFormat="1" applyFont="1" applyBorder="1" applyAlignment="1">
      <alignment horizontal="center" vertical="center" wrapText="1"/>
    </xf>
    <xf numFmtId="4" fontId="9" fillId="4" borderId="33" xfId="0" applyNumberFormat="1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>
      <alignment horizontal="center" vertical="center" wrapText="1"/>
    </xf>
    <xf numFmtId="4" fontId="8" fillId="5" borderId="34" xfId="0" applyNumberFormat="1" applyFont="1" applyFill="1" applyBorder="1" applyAlignment="1">
      <alignment horizontal="center" vertical="center" wrapText="1"/>
    </xf>
    <xf numFmtId="4" fontId="8" fillId="5" borderId="35" xfId="0" applyNumberFormat="1" applyFont="1" applyFill="1" applyBorder="1" applyAlignment="1">
      <alignment horizontal="center" vertical="center" wrapText="1"/>
    </xf>
    <xf numFmtId="0" fontId="8" fillId="13" borderId="19" xfId="0" applyFont="1" applyFill="1" applyBorder="1" applyAlignment="1">
      <alignment horizontal="center" vertical="center" wrapText="1"/>
    </xf>
    <xf numFmtId="0" fontId="8" fillId="13" borderId="20" xfId="0" applyFont="1" applyFill="1" applyBorder="1" applyAlignment="1">
      <alignment horizontal="center" vertical="center" wrapText="1"/>
    </xf>
    <xf numFmtId="0" fontId="8" fillId="13" borderId="21" xfId="0" applyFont="1" applyFill="1" applyBorder="1" applyAlignment="1">
      <alignment horizontal="center" vertical="center" wrapText="1"/>
    </xf>
    <xf numFmtId="0" fontId="8" fillId="13" borderId="22" xfId="0" applyFont="1" applyFill="1" applyBorder="1" applyAlignment="1">
      <alignment horizontal="center" vertical="center" wrapText="1"/>
    </xf>
    <xf numFmtId="0" fontId="8" fillId="13" borderId="23" xfId="0" applyFont="1" applyFill="1" applyBorder="1" applyAlignment="1">
      <alignment horizontal="center" vertical="center" wrapText="1"/>
    </xf>
    <xf numFmtId="0" fontId="8" fillId="13" borderId="24" xfId="0" applyFont="1" applyFill="1" applyBorder="1" applyAlignment="1">
      <alignment horizontal="center" vertical="center" wrapText="1"/>
    </xf>
    <xf numFmtId="0" fontId="8" fillId="13" borderId="25" xfId="0" applyFont="1" applyFill="1" applyBorder="1" applyAlignment="1">
      <alignment horizontal="center" vertical="center" wrapText="1"/>
    </xf>
    <xf numFmtId="0" fontId="8" fillId="13" borderId="26" xfId="0" applyFont="1" applyFill="1" applyBorder="1" applyAlignment="1">
      <alignment horizontal="center" vertical="center" wrapText="1"/>
    </xf>
    <xf numFmtId="0" fontId="8" fillId="13" borderId="27" xfId="0" applyFont="1" applyFill="1" applyBorder="1" applyAlignment="1">
      <alignment horizontal="center" vertical="center" wrapText="1"/>
    </xf>
    <xf numFmtId="4" fontId="8" fillId="0" borderId="28" xfId="0" applyNumberFormat="1" applyFont="1" applyBorder="1" applyAlignment="1">
      <alignment horizontal="center" vertical="center" wrapText="1"/>
    </xf>
    <xf numFmtId="4" fontId="8" fillId="0" borderId="29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2"/>
    <cellStyle name="Normal_Libro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meh.es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676275</xdr:colOff>
      <xdr:row>4</xdr:row>
      <xdr:rowOff>95250</xdr:rowOff>
    </xdr:to>
    <xdr:pic>
      <xdr:nvPicPr>
        <xdr:cNvPr id="3977" name="Picture 1" descr="http://www.meh.es/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61925"/>
          <a:ext cx="14382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2</xdr:col>
      <xdr:colOff>676275</xdr:colOff>
      <xdr:row>4</xdr:row>
      <xdr:rowOff>95250</xdr:rowOff>
    </xdr:to>
    <xdr:pic>
      <xdr:nvPicPr>
        <xdr:cNvPr id="3978" name="Picture 3" descr="http://www.meh.es/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61925"/>
          <a:ext cx="14382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9525</xdr:rowOff>
    </xdr:from>
    <xdr:to>
      <xdr:col>3</xdr:col>
      <xdr:colOff>752475</xdr:colOff>
      <xdr:row>4</xdr:row>
      <xdr:rowOff>152400</xdr:rowOff>
    </xdr:to>
    <xdr:pic>
      <xdr:nvPicPr>
        <xdr:cNvPr id="397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71450"/>
          <a:ext cx="2390775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9525</xdr:colOff>
      <xdr:row>1</xdr:row>
      <xdr:rowOff>0</xdr:rowOff>
    </xdr:from>
    <xdr:to>
      <xdr:col>4</xdr:col>
      <xdr:colOff>476250</xdr:colOff>
      <xdr:row>5</xdr:row>
      <xdr:rowOff>133350</xdr:rowOff>
    </xdr:to>
    <xdr:pic>
      <xdr:nvPicPr>
        <xdr:cNvPr id="3980" name="Imagen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28765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  <pageSetUpPr fitToPage="1"/>
  </sheetPr>
  <dimension ref="B1:N21"/>
  <sheetViews>
    <sheetView tabSelected="1" workbookViewId="0">
      <selection activeCell="F24" sqref="F24"/>
    </sheetView>
  </sheetViews>
  <sheetFormatPr baseColWidth="10" defaultRowHeight="12.75" x14ac:dyDescent="0.2"/>
  <cols>
    <col min="1" max="1" width="11.28515625" style="43" customWidth="1"/>
    <col min="2" max="2" width="11.42578125" style="43"/>
    <col min="3" max="3" width="13.140625" style="43" customWidth="1"/>
    <col min="4" max="4" width="11.5703125" style="43" customWidth="1"/>
    <col min="5" max="5" width="10.5703125" style="43" customWidth="1"/>
    <col min="6" max="6" width="12.42578125" style="43" customWidth="1"/>
    <col min="7" max="8" width="12.85546875" style="43" customWidth="1"/>
    <col min="9" max="10" width="11.42578125" style="43"/>
    <col min="11" max="11" width="32.140625" style="43" customWidth="1"/>
    <col min="12" max="12" width="13.42578125" style="43" customWidth="1"/>
    <col min="13" max="13" width="7" style="43" customWidth="1"/>
    <col min="14" max="14" width="51.42578125" style="43" customWidth="1"/>
    <col min="15" max="16384" width="11.42578125" style="43"/>
  </cols>
  <sheetData>
    <row r="1" spans="2:14" x14ac:dyDescent="0.2">
      <c r="M1" s="44"/>
      <c r="N1" s="44"/>
    </row>
    <row r="2" spans="2:14" x14ac:dyDescent="0.2">
      <c r="B2" s="45"/>
      <c r="C2" s="45"/>
      <c r="D2" s="45"/>
      <c r="E2" s="46"/>
      <c r="F2" s="46"/>
      <c r="G2" s="65"/>
      <c r="H2" s="66"/>
      <c r="I2" s="66"/>
      <c r="J2" s="66"/>
      <c r="K2" s="66"/>
      <c r="M2" s="47"/>
      <c r="N2" s="47"/>
    </row>
    <row r="3" spans="2:14" ht="12.75" customHeight="1" x14ac:dyDescent="0.2">
      <c r="B3" s="45"/>
      <c r="C3" s="45"/>
      <c r="D3" s="45"/>
      <c r="E3" s="48"/>
      <c r="F3" s="49"/>
      <c r="G3" s="67" t="s">
        <v>289</v>
      </c>
      <c r="H3" s="68"/>
      <c r="I3" s="68"/>
      <c r="J3" s="68"/>
      <c r="K3" s="68"/>
    </row>
    <row r="4" spans="2:14" ht="12.75" customHeight="1" x14ac:dyDescent="0.2">
      <c r="B4" s="45"/>
      <c r="C4" s="45"/>
      <c r="D4" s="45"/>
      <c r="E4" s="50"/>
      <c r="F4" s="51"/>
      <c r="G4" s="69" t="s">
        <v>288</v>
      </c>
      <c r="H4" s="69"/>
      <c r="I4" s="69"/>
      <c r="J4" s="69"/>
      <c r="K4" s="69"/>
    </row>
    <row r="5" spans="2:14" ht="17.100000000000001" customHeight="1" x14ac:dyDescent="0.2">
      <c r="B5" s="45"/>
      <c r="C5" s="45"/>
      <c r="D5" s="45"/>
      <c r="E5" s="45"/>
      <c r="F5" s="46"/>
      <c r="G5" s="69" t="s">
        <v>284</v>
      </c>
      <c r="H5" s="69"/>
      <c r="I5" s="69"/>
      <c r="J5" s="69"/>
      <c r="K5" s="69"/>
    </row>
    <row r="6" spans="2:14" s="54" customFormat="1" ht="25.5" x14ac:dyDescent="0.35">
      <c r="B6" s="52"/>
      <c r="C6" s="52"/>
      <c r="D6" s="52"/>
      <c r="E6" s="52"/>
      <c r="F6" s="53"/>
      <c r="G6" s="53"/>
      <c r="H6" s="53"/>
      <c r="I6" s="52"/>
      <c r="J6" s="52"/>
      <c r="K6" s="52"/>
    </row>
    <row r="7" spans="2:14" s="54" customFormat="1" ht="27.75" customHeight="1" x14ac:dyDescent="0.4">
      <c r="B7" s="70" t="s">
        <v>291</v>
      </c>
      <c r="C7" s="70"/>
      <c r="D7" s="70"/>
      <c r="E7" s="70"/>
      <c r="F7" s="70"/>
      <c r="G7" s="70"/>
      <c r="H7" s="70"/>
      <c r="I7" s="70"/>
      <c r="J7" s="70"/>
      <c r="K7" s="70"/>
    </row>
    <row r="8" spans="2:14" s="54" customFormat="1" ht="30" customHeight="1" x14ac:dyDescent="0.4">
      <c r="B8" s="70" t="s">
        <v>293</v>
      </c>
      <c r="C8" s="70"/>
      <c r="D8" s="70"/>
      <c r="E8" s="70"/>
      <c r="F8" s="70"/>
      <c r="G8" s="70"/>
      <c r="H8" s="70"/>
      <c r="I8" s="70"/>
      <c r="J8" s="70"/>
      <c r="K8" s="70"/>
    </row>
    <row r="9" spans="2:14" s="54" customFormat="1" ht="56.25" customHeight="1" x14ac:dyDescent="0.35">
      <c r="B9" s="71" t="s">
        <v>292</v>
      </c>
      <c r="C9" s="72"/>
      <c r="D9" s="72"/>
      <c r="E9" s="72"/>
      <c r="F9" s="72"/>
      <c r="G9" s="72"/>
      <c r="H9" s="72"/>
      <c r="I9" s="72"/>
      <c r="J9" s="72"/>
      <c r="K9" s="72"/>
    </row>
    <row r="10" spans="2:14" s="54" customFormat="1" ht="25.5" x14ac:dyDescent="0.35">
      <c r="B10" s="55"/>
      <c r="C10" s="55"/>
      <c r="D10" s="55"/>
      <c r="E10" s="55"/>
      <c r="F10" s="55"/>
      <c r="G10" s="55"/>
      <c r="H10" s="55"/>
      <c r="I10" s="55"/>
      <c r="J10" s="55"/>
      <c r="K10" s="55"/>
    </row>
    <row r="11" spans="2:14" x14ac:dyDescent="0.2">
      <c r="B11" s="56"/>
      <c r="C11" s="56"/>
      <c r="D11" s="56"/>
      <c r="E11" s="56"/>
      <c r="F11" s="56"/>
      <c r="G11" s="56"/>
      <c r="H11" s="56"/>
      <c r="I11" s="56"/>
      <c r="J11" s="56"/>
      <c r="K11" s="56"/>
    </row>
    <row r="12" spans="2:14" ht="18" x14ac:dyDescent="0.25">
      <c r="B12" s="57" t="s">
        <v>285</v>
      </c>
      <c r="C12" s="58"/>
      <c r="D12" s="58"/>
      <c r="E12" s="58"/>
      <c r="F12" s="58"/>
      <c r="G12" s="58"/>
      <c r="H12" s="59"/>
      <c r="I12" s="59"/>
      <c r="J12" s="59"/>
      <c r="K12" s="56"/>
    </row>
    <row r="13" spans="2:14" ht="15" customHeight="1" x14ac:dyDescent="0.25">
      <c r="B13" s="58"/>
      <c r="C13" s="63" t="s">
        <v>286</v>
      </c>
      <c r="D13" s="64"/>
      <c r="E13" s="64"/>
      <c r="F13" s="64"/>
      <c r="G13" s="64"/>
      <c r="H13" s="60"/>
      <c r="I13" s="60"/>
      <c r="J13" s="61"/>
      <c r="K13" s="56"/>
    </row>
    <row r="14" spans="2:14" ht="15" x14ac:dyDescent="0.2">
      <c r="B14" s="58"/>
      <c r="C14" s="58"/>
      <c r="D14" s="58"/>
      <c r="E14" s="58"/>
      <c r="F14" s="58"/>
      <c r="G14" s="58"/>
      <c r="H14" s="59"/>
      <c r="I14" s="59"/>
      <c r="J14" s="59"/>
      <c r="K14" s="56"/>
    </row>
    <row r="15" spans="2:14" ht="15.75" x14ac:dyDescent="0.25">
      <c r="B15" s="58"/>
      <c r="C15" s="63" t="s">
        <v>287</v>
      </c>
      <c r="D15" s="64"/>
      <c r="E15" s="64"/>
      <c r="F15" s="64"/>
      <c r="G15" s="64"/>
      <c r="H15" s="59"/>
      <c r="I15" s="59"/>
      <c r="J15" s="59"/>
      <c r="K15" s="56"/>
    </row>
    <row r="16" spans="2:14" ht="15" x14ac:dyDescent="0.2">
      <c r="B16" s="58"/>
      <c r="C16" s="58"/>
      <c r="D16" s="58"/>
      <c r="E16" s="58"/>
      <c r="F16" s="58"/>
      <c r="G16" s="58"/>
      <c r="H16" s="59"/>
      <c r="I16" s="59"/>
      <c r="J16" s="59"/>
      <c r="K16" s="56"/>
    </row>
    <row r="17" spans="2:11" ht="15" x14ac:dyDescent="0.2">
      <c r="B17" s="58"/>
      <c r="C17" s="56"/>
      <c r="D17" s="60"/>
      <c r="E17" s="58"/>
      <c r="F17" s="58"/>
      <c r="G17" s="59"/>
      <c r="H17" s="59"/>
      <c r="I17" s="59"/>
      <c r="J17" s="56"/>
      <c r="K17" s="56"/>
    </row>
    <row r="18" spans="2:11" x14ac:dyDescent="0.2">
      <c r="B18" s="56"/>
      <c r="C18" s="56"/>
      <c r="D18" s="56"/>
      <c r="E18" s="56"/>
      <c r="F18" s="56"/>
      <c r="G18" s="56"/>
      <c r="H18" s="56"/>
      <c r="I18" s="62"/>
      <c r="J18" s="56"/>
      <c r="K18" s="56"/>
    </row>
    <row r="19" spans="2:11" x14ac:dyDescent="0.2">
      <c r="B19" s="56"/>
      <c r="C19" s="56"/>
      <c r="D19" s="56"/>
      <c r="E19" s="56"/>
      <c r="F19" s="56"/>
      <c r="G19" s="56"/>
      <c r="H19" s="56"/>
      <c r="I19" s="56"/>
      <c r="J19" s="56"/>
      <c r="K19" s="56"/>
    </row>
    <row r="20" spans="2:11" x14ac:dyDescent="0.2">
      <c r="B20" s="56"/>
      <c r="C20" s="56"/>
      <c r="D20" s="56"/>
      <c r="E20" s="56"/>
      <c r="F20" s="56"/>
      <c r="G20" s="56"/>
      <c r="H20" s="56"/>
      <c r="I20" s="56"/>
      <c r="J20" s="56"/>
      <c r="K20" s="56"/>
    </row>
    <row r="21" spans="2:11" ht="42" customHeight="1" x14ac:dyDescent="0.2"/>
  </sheetData>
  <mergeCells count="9">
    <mergeCell ref="C13:G13"/>
    <mergeCell ref="C15:G15"/>
    <mergeCell ref="G2:K2"/>
    <mergeCell ref="G3:K3"/>
    <mergeCell ref="G4:K4"/>
    <mergeCell ref="G5:K5"/>
    <mergeCell ref="B7:K7"/>
    <mergeCell ref="B8:K8"/>
    <mergeCell ref="B9:K9"/>
  </mergeCells>
  <hyperlinks>
    <hyperlink ref="C13:G13" location="'Diputaciones '!A1" display="Diputaciones y Entes Asimilados"/>
    <hyperlink ref="C15:G15" location="'Ayuntamientos régimen de Cesión'!A1" display="Ayuntamientos Régimen de Cesión"/>
  </hyperlinks>
  <pageMargins left="0.74803149606299213" right="0.74803149606299213" top="0.98425196850393704" bottom="0.98425196850393704" header="0" footer="0"/>
  <pageSetup paperSize="9" scale="5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T111"/>
  <sheetViews>
    <sheetView zoomScaleNormal="100" workbookViewId="0"/>
  </sheetViews>
  <sheetFormatPr baseColWidth="10" defaultRowHeight="12.75" x14ac:dyDescent="0.2"/>
  <cols>
    <col min="1" max="2" width="4.5703125" style="1" customWidth="1"/>
    <col min="3" max="3" width="19.28515625" style="2" bestFit="1" customWidth="1"/>
    <col min="4" max="5" width="12.7109375" style="2" customWidth="1"/>
    <col min="6" max="7" width="10.140625" style="2" customWidth="1"/>
    <col min="8" max="8" width="9.7109375" style="2" customWidth="1"/>
    <col min="9" max="10" width="11.7109375" style="2" customWidth="1"/>
    <col min="11" max="11" width="11.7109375" style="32" customWidth="1"/>
    <col min="12" max="12" width="13.7109375" style="2" customWidth="1"/>
    <col min="13" max="13" width="12.5703125" style="2" customWidth="1"/>
    <col min="14" max="14" width="13.28515625" style="2" customWidth="1"/>
    <col min="15" max="15" width="13" style="2" customWidth="1"/>
    <col min="16" max="16" width="11.7109375" style="2" customWidth="1"/>
    <col min="17" max="17" width="13.5703125" style="2" customWidth="1"/>
    <col min="18" max="18" width="11.7109375" style="2" customWidth="1"/>
    <col min="19" max="19" width="14" style="32" customWidth="1"/>
    <col min="20" max="20" width="14.42578125" style="2" customWidth="1"/>
    <col min="21" max="16384" width="11.42578125" style="2"/>
  </cols>
  <sheetData>
    <row r="1" spans="1:20" ht="108.75" customHeight="1" x14ac:dyDescent="0.2">
      <c r="D1" s="73" t="s">
        <v>290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1:20" s="3" customFormat="1" ht="52.5" customHeight="1" x14ac:dyDescent="0.2">
      <c r="A2" s="83" t="s">
        <v>128</v>
      </c>
      <c r="B2" s="84"/>
      <c r="C2" s="89" t="s">
        <v>129</v>
      </c>
      <c r="D2" s="92" t="s">
        <v>130</v>
      </c>
      <c r="E2" s="94" t="s">
        <v>131</v>
      </c>
      <c r="F2" s="94" t="s">
        <v>132</v>
      </c>
      <c r="G2" s="96" t="s">
        <v>133</v>
      </c>
      <c r="H2" s="94" t="s">
        <v>134</v>
      </c>
      <c r="I2" s="98" t="s">
        <v>135</v>
      </c>
      <c r="J2" s="98" t="s">
        <v>136</v>
      </c>
      <c r="K2" s="100" t="s">
        <v>137</v>
      </c>
      <c r="L2" s="94" t="s">
        <v>138</v>
      </c>
      <c r="M2" s="94"/>
      <c r="N2" s="94"/>
      <c r="O2" s="94"/>
      <c r="P2" s="98" t="s">
        <v>139</v>
      </c>
      <c r="Q2" s="75" t="s">
        <v>140</v>
      </c>
      <c r="R2" s="77" t="s">
        <v>141</v>
      </c>
      <c r="S2" s="79" t="s">
        <v>142</v>
      </c>
      <c r="T2" s="81" t="s">
        <v>143</v>
      </c>
    </row>
    <row r="3" spans="1:20" s="3" customFormat="1" ht="36" customHeight="1" x14ac:dyDescent="0.2">
      <c r="A3" s="85"/>
      <c r="B3" s="86"/>
      <c r="C3" s="90"/>
      <c r="D3" s="93"/>
      <c r="E3" s="95"/>
      <c r="F3" s="95"/>
      <c r="G3" s="97"/>
      <c r="H3" s="95"/>
      <c r="I3" s="99"/>
      <c r="J3" s="99"/>
      <c r="K3" s="100"/>
      <c r="L3" s="5" t="s">
        <v>144</v>
      </c>
      <c r="M3" s="4" t="s">
        <v>145</v>
      </c>
      <c r="N3" s="4" t="s">
        <v>146</v>
      </c>
      <c r="O3" s="6" t="s">
        <v>147</v>
      </c>
      <c r="P3" s="99"/>
      <c r="Q3" s="76"/>
      <c r="R3" s="78"/>
      <c r="S3" s="80"/>
      <c r="T3" s="82"/>
    </row>
    <row r="4" spans="1:20" s="15" customFormat="1" ht="24" customHeight="1" x14ac:dyDescent="0.2">
      <c r="A4" s="87"/>
      <c r="B4" s="88"/>
      <c r="C4" s="91"/>
      <c r="D4" s="7" t="s">
        <v>148</v>
      </c>
      <c r="E4" s="8" t="s">
        <v>149</v>
      </c>
      <c r="F4" s="8" t="s">
        <v>150</v>
      </c>
      <c r="G4" s="8" t="s">
        <v>152</v>
      </c>
      <c r="H4" s="8" t="s">
        <v>151</v>
      </c>
      <c r="I4" s="8" t="s">
        <v>154</v>
      </c>
      <c r="J4" s="9" t="s">
        <v>153</v>
      </c>
      <c r="K4" s="10" t="s">
        <v>155</v>
      </c>
      <c r="L4" s="9" t="s">
        <v>156</v>
      </c>
      <c r="M4" s="9" t="s">
        <v>157</v>
      </c>
      <c r="N4" s="9" t="s">
        <v>158</v>
      </c>
      <c r="O4" s="11" t="s">
        <v>221</v>
      </c>
      <c r="P4" s="9" t="s">
        <v>159</v>
      </c>
      <c r="Q4" s="9" t="s">
        <v>160</v>
      </c>
      <c r="R4" s="12" t="s">
        <v>161</v>
      </c>
      <c r="S4" s="13" t="s">
        <v>162</v>
      </c>
      <c r="T4" s="14" t="s">
        <v>163</v>
      </c>
    </row>
    <row r="5" spans="1:20" x14ac:dyDescent="0.2">
      <c r="A5" s="16" t="s">
        <v>0</v>
      </c>
      <c r="B5" s="17" t="s">
        <v>1</v>
      </c>
      <c r="C5" s="18" t="s">
        <v>164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20">
        <v>0</v>
      </c>
      <c r="L5" s="19">
        <v>0</v>
      </c>
      <c r="M5" s="19">
        <v>0</v>
      </c>
      <c r="N5" s="19">
        <v>0</v>
      </c>
      <c r="O5" s="21">
        <f t="shared" ref="O5:O36" si="0">+L5+M5+N5</f>
        <v>0</v>
      </c>
      <c r="P5" s="19">
        <v>0</v>
      </c>
      <c r="Q5" s="19">
        <v>0</v>
      </c>
      <c r="R5" s="19">
        <v>41854.04</v>
      </c>
      <c r="S5" s="22">
        <f>+O5+P5+Q5+R5</f>
        <v>41854.04</v>
      </c>
      <c r="T5" s="23">
        <v>41854.04</v>
      </c>
    </row>
    <row r="6" spans="1:20" x14ac:dyDescent="0.2">
      <c r="A6" s="24" t="s">
        <v>2</v>
      </c>
      <c r="B6" s="17" t="s">
        <v>1</v>
      </c>
      <c r="C6" s="25" t="s">
        <v>165</v>
      </c>
      <c r="D6" s="19">
        <v>3135482.37</v>
      </c>
      <c r="E6" s="19">
        <v>4122726.7</v>
      </c>
      <c r="F6" s="19">
        <v>50819.47</v>
      </c>
      <c r="G6" s="19">
        <v>1329.06</v>
      </c>
      <c r="H6" s="19">
        <v>20636.93</v>
      </c>
      <c r="I6" s="19">
        <v>446022.54</v>
      </c>
      <c r="J6" s="19">
        <v>806335.82</v>
      </c>
      <c r="K6" s="20">
        <v>8583352.8899999987</v>
      </c>
      <c r="L6" s="19">
        <v>71961612.719999999</v>
      </c>
      <c r="M6" s="19">
        <v>793331.08</v>
      </c>
      <c r="N6" s="19">
        <v>45704.959999999999</v>
      </c>
      <c r="O6" s="21">
        <f t="shared" si="0"/>
        <v>72800648.75999999</v>
      </c>
      <c r="P6" s="19">
        <v>10061818.82</v>
      </c>
      <c r="Q6" s="19">
        <v>0</v>
      </c>
      <c r="R6" s="19">
        <v>0</v>
      </c>
      <c r="S6" s="22">
        <f t="shared" ref="S6:S61" si="1">+O6+P6+Q6+R6</f>
        <v>82862467.579999983</v>
      </c>
      <c r="T6" s="23">
        <v>91445820.489999995</v>
      </c>
    </row>
    <row r="7" spans="1:20" x14ac:dyDescent="0.2">
      <c r="A7" s="16" t="s">
        <v>3</v>
      </c>
      <c r="B7" s="17" t="s">
        <v>1</v>
      </c>
      <c r="C7" s="25" t="s">
        <v>166</v>
      </c>
      <c r="D7" s="19">
        <v>14065323.25</v>
      </c>
      <c r="E7" s="19">
        <v>21285347.370000001</v>
      </c>
      <c r="F7" s="19">
        <v>268247.75</v>
      </c>
      <c r="G7" s="19">
        <v>7122.63</v>
      </c>
      <c r="H7" s="19">
        <v>93409.07</v>
      </c>
      <c r="I7" s="19">
        <v>2796702.29</v>
      </c>
      <c r="J7" s="19">
        <v>2865606.52</v>
      </c>
      <c r="K7" s="20">
        <v>41381758.88000001</v>
      </c>
      <c r="L7" s="19">
        <v>180309251.44999999</v>
      </c>
      <c r="M7" s="19">
        <v>3395890.12</v>
      </c>
      <c r="N7" s="19">
        <v>189986.88</v>
      </c>
      <c r="O7" s="21">
        <f t="shared" si="0"/>
        <v>183895128.44999999</v>
      </c>
      <c r="P7" s="31">
        <v>0</v>
      </c>
      <c r="Q7" s="19">
        <v>29552393.969999999</v>
      </c>
      <c r="R7" s="19">
        <v>0</v>
      </c>
      <c r="S7" s="22">
        <f t="shared" si="1"/>
        <v>213447522.41999999</v>
      </c>
      <c r="T7" s="23">
        <v>254829281.31999999</v>
      </c>
    </row>
    <row r="8" spans="1:20" x14ac:dyDescent="0.2">
      <c r="A8" s="24" t="s">
        <v>4</v>
      </c>
      <c r="B8" s="17" t="s">
        <v>1</v>
      </c>
      <c r="C8" s="25" t="s">
        <v>167</v>
      </c>
      <c r="D8" s="19">
        <v>4814129.17</v>
      </c>
      <c r="E8" s="19">
        <v>7241471.5300000003</v>
      </c>
      <c r="F8" s="19">
        <v>100359.2</v>
      </c>
      <c r="G8" s="19">
        <v>2517.9299999999998</v>
      </c>
      <c r="H8" s="19">
        <v>38538.17</v>
      </c>
      <c r="I8" s="19">
        <v>898960.14</v>
      </c>
      <c r="J8" s="19">
        <v>1300088.79</v>
      </c>
      <c r="K8" s="20">
        <v>14396064.93</v>
      </c>
      <c r="L8" s="19">
        <v>84415045.920000002</v>
      </c>
      <c r="M8" s="19">
        <v>978301.6</v>
      </c>
      <c r="N8" s="19">
        <v>543581.53</v>
      </c>
      <c r="O8" s="21">
        <f t="shared" si="0"/>
        <v>85936929.049999997</v>
      </c>
      <c r="P8" s="19">
        <v>0</v>
      </c>
      <c r="Q8" s="19">
        <v>0</v>
      </c>
      <c r="R8" s="19">
        <v>0</v>
      </c>
      <c r="S8" s="22">
        <f t="shared" si="1"/>
        <v>85936929.049999997</v>
      </c>
      <c r="T8" s="23">
        <v>100332994</v>
      </c>
    </row>
    <row r="9" spans="1:20" x14ac:dyDescent="0.2">
      <c r="A9" s="16" t="s">
        <v>5</v>
      </c>
      <c r="B9" s="17" t="s">
        <v>1</v>
      </c>
      <c r="C9" s="25" t="s">
        <v>168</v>
      </c>
      <c r="D9" s="19">
        <v>1234944.49</v>
      </c>
      <c r="E9" s="19">
        <v>1937377.93</v>
      </c>
      <c r="F9" s="19">
        <v>25351.11</v>
      </c>
      <c r="G9" s="19">
        <v>734.48</v>
      </c>
      <c r="H9" s="19">
        <v>9516</v>
      </c>
      <c r="I9" s="19">
        <v>195000.38</v>
      </c>
      <c r="J9" s="19">
        <v>373496.85</v>
      </c>
      <c r="K9" s="20">
        <v>3776421.2399999998</v>
      </c>
      <c r="L9" s="19">
        <v>38242419.639999993</v>
      </c>
      <c r="M9" s="19">
        <v>438218.2</v>
      </c>
      <c r="N9" s="19">
        <v>116686.64</v>
      </c>
      <c r="O9" s="21">
        <f t="shared" si="0"/>
        <v>38797324.479999997</v>
      </c>
      <c r="P9" s="31">
        <v>0</v>
      </c>
      <c r="Q9" s="19">
        <v>10682535.859999999</v>
      </c>
      <c r="R9" s="19">
        <v>0</v>
      </c>
      <c r="S9" s="22">
        <f t="shared" si="1"/>
        <v>49479860.339999996</v>
      </c>
      <c r="T9" s="23">
        <v>53256281.600000001</v>
      </c>
    </row>
    <row r="10" spans="1:20" x14ac:dyDescent="0.2">
      <c r="A10" s="24" t="s">
        <v>6</v>
      </c>
      <c r="B10" s="17" t="s">
        <v>1</v>
      </c>
      <c r="C10" s="25" t="s">
        <v>169</v>
      </c>
      <c r="D10" s="19">
        <v>4367861.46</v>
      </c>
      <c r="E10" s="19">
        <v>6651748.5999999996</v>
      </c>
      <c r="F10" s="19">
        <v>75673.37</v>
      </c>
      <c r="G10" s="19">
        <v>1833.57</v>
      </c>
      <c r="H10" s="19">
        <v>31087.439999999999</v>
      </c>
      <c r="I10" s="19">
        <v>757941.3</v>
      </c>
      <c r="J10" s="19">
        <v>1521196.8</v>
      </c>
      <c r="K10" s="20">
        <v>13407342.539999999</v>
      </c>
      <c r="L10" s="19">
        <v>121474724.19</v>
      </c>
      <c r="M10" s="19">
        <v>1445343.39</v>
      </c>
      <c r="N10" s="19">
        <v>80821.36</v>
      </c>
      <c r="O10" s="21">
        <f t="shared" si="0"/>
        <v>123000888.94</v>
      </c>
      <c r="P10" s="31">
        <v>0</v>
      </c>
      <c r="Q10" s="19">
        <v>26248030.329999998</v>
      </c>
      <c r="R10" s="19">
        <v>0</v>
      </c>
      <c r="S10" s="22">
        <f t="shared" si="1"/>
        <v>149248919.26999998</v>
      </c>
      <c r="T10" s="23">
        <v>162656261.82999998</v>
      </c>
    </row>
    <row r="11" spans="1:20" x14ac:dyDescent="0.2">
      <c r="A11" s="24" t="s">
        <v>7</v>
      </c>
      <c r="B11" s="17" t="s">
        <v>8</v>
      </c>
      <c r="C11" s="25" t="s">
        <v>170</v>
      </c>
      <c r="D11" s="19">
        <v>1690182.68</v>
      </c>
      <c r="E11" s="19">
        <v>2415161.0299999998</v>
      </c>
      <c r="F11" s="19">
        <v>24178.27</v>
      </c>
      <c r="G11" s="19">
        <v>766.5</v>
      </c>
      <c r="H11" s="19">
        <v>8179.07</v>
      </c>
      <c r="I11" s="19">
        <v>349977.11</v>
      </c>
      <c r="J11" s="19">
        <v>282802.67</v>
      </c>
      <c r="K11" s="20">
        <v>4771247.33</v>
      </c>
      <c r="L11" s="19">
        <v>14503478.6</v>
      </c>
      <c r="M11" s="19">
        <v>266290.59000000003</v>
      </c>
      <c r="N11" s="19">
        <v>15674.02</v>
      </c>
      <c r="O11" s="21">
        <f t="shared" si="0"/>
        <v>14785443.209999999</v>
      </c>
      <c r="P11" s="19">
        <v>0</v>
      </c>
      <c r="Q11" s="19">
        <v>0</v>
      </c>
      <c r="R11" s="19">
        <v>0</v>
      </c>
      <c r="S11" s="22">
        <f t="shared" si="1"/>
        <v>14785443.209999999</v>
      </c>
      <c r="T11" s="23">
        <v>19556690.559999999</v>
      </c>
    </row>
    <row r="12" spans="1:20" x14ac:dyDescent="0.2">
      <c r="A12" s="24" t="s">
        <v>7</v>
      </c>
      <c r="B12" s="17" t="s">
        <v>9</v>
      </c>
      <c r="C12" s="25" t="s">
        <v>171</v>
      </c>
      <c r="D12" s="19">
        <v>11654681.84</v>
      </c>
      <c r="E12" s="19">
        <v>14693967.27</v>
      </c>
      <c r="F12" s="19">
        <v>147101.87</v>
      </c>
      <c r="G12" s="19">
        <v>4663.3999999999996</v>
      </c>
      <c r="H12" s="19">
        <v>49761.87</v>
      </c>
      <c r="I12" s="19">
        <v>1564327.97</v>
      </c>
      <c r="J12" s="19">
        <v>1714811.57</v>
      </c>
      <c r="K12" s="20">
        <v>29829315.789999999</v>
      </c>
      <c r="L12" s="19">
        <v>74785146.770000011</v>
      </c>
      <c r="M12" s="19">
        <v>3452995.67</v>
      </c>
      <c r="N12" s="19">
        <v>181182.02</v>
      </c>
      <c r="O12" s="21">
        <f t="shared" si="0"/>
        <v>78419324.460000008</v>
      </c>
      <c r="P12" s="19">
        <v>0</v>
      </c>
      <c r="Q12" s="19">
        <v>0</v>
      </c>
      <c r="R12" s="19">
        <v>0</v>
      </c>
      <c r="S12" s="22">
        <f t="shared" si="1"/>
        <v>78419324.460000008</v>
      </c>
      <c r="T12" s="23">
        <v>108248640.27000001</v>
      </c>
    </row>
    <row r="13" spans="1:20" x14ac:dyDescent="0.2">
      <c r="A13" s="24" t="s">
        <v>7</v>
      </c>
      <c r="B13" s="17" t="s">
        <v>10</v>
      </c>
      <c r="C13" s="25" t="s">
        <v>172</v>
      </c>
      <c r="D13" s="19">
        <v>935538.23</v>
      </c>
      <c r="E13" s="19">
        <v>1534654.6</v>
      </c>
      <c r="F13" s="19">
        <v>15363.49</v>
      </c>
      <c r="G13" s="19">
        <v>487.05</v>
      </c>
      <c r="H13" s="19">
        <v>5197.1899999999996</v>
      </c>
      <c r="I13" s="19">
        <v>139145.74</v>
      </c>
      <c r="J13" s="19">
        <v>182346.16</v>
      </c>
      <c r="K13" s="20">
        <v>2812732.46</v>
      </c>
      <c r="L13" s="19">
        <v>12683424.550000001</v>
      </c>
      <c r="M13" s="19">
        <v>450245.45</v>
      </c>
      <c r="N13" s="19">
        <v>23934.78</v>
      </c>
      <c r="O13" s="21">
        <f t="shared" si="0"/>
        <v>13157604.779999999</v>
      </c>
      <c r="P13" s="19">
        <v>0</v>
      </c>
      <c r="Q13" s="19">
        <v>0</v>
      </c>
      <c r="R13" s="19">
        <v>0</v>
      </c>
      <c r="S13" s="22">
        <f t="shared" si="1"/>
        <v>13157604.779999999</v>
      </c>
      <c r="T13" s="23">
        <v>15970337.260000002</v>
      </c>
    </row>
    <row r="14" spans="1:20" x14ac:dyDescent="0.2">
      <c r="A14" s="24" t="s">
        <v>7</v>
      </c>
      <c r="B14" s="17" t="s">
        <v>11</v>
      </c>
      <c r="C14" s="25" t="s">
        <v>173</v>
      </c>
      <c r="D14" s="19">
        <v>119028.89</v>
      </c>
      <c r="E14" s="19">
        <v>203952.8</v>
      </c>
      <c r="F14" s="19">
        <v>2041.78</v>
      </c>
      <c r="G14" s="19">
        <v>64.73</v>
      </c>
      <c r="H14" s="19">
        <v>690.7</v>
      </c>
      <c r="I14" s="19">
        <v>24932.29</v>
      </c>
      <c r="J14" s="19">
        <v>24134.720000000001</v>
      </c>
      <c r="K14" s="20">
        <v>374845.91000000003</v>
      </c>
      <c r="L14" s="19">
        <v>1370123.41</v>
      </c>
      <c r="M14" s="19">
        <v>17877.22</v>
      </c>
      <c r="N14" s="19">
        <v>1094.9000000000001</v>
      </c>
      <c r="O14" s="21">
        <f t="shared" si="0"/>
        <v>1389095.5299999998</v>
      </c>
      <c r="P14" s="19">
        <v>0</v>
      </c>
      <c r="Q14" s="19">
        <v>0</v>
      </c>
      <c r="R14" s="19">
        <v>0</v>
      </c>
      <c r="S14" s="22">
        <f t="shared" si="1"/>
        <v>1389095.5299999998</v>
      </c>
      <c r="T14" s="23">
        <v>1763941.46</v>
      </c>
    </row>
    <row r="15" spans="1:20" x14ac:dyDescent="0.2">
      <c r="A15" s="24" t="s">
        <v>12</v>
      </c>
      <c r="B15" s="17" t="s">
        <v>1</v>
      </c>
      <c r="C15" s="25" t="s">
        <v>174</v>
      </c>
      <c r="D15" s="19">
        <v>94160209.069999993</v>
      </c>
      <c r="E15" s="19">
        <v>74979205.189999998</v>
      </c>
      <c r="F15" s="19">
        <v>825959.51</v>
      </c>
      <c r="G15" s="19">
        <v>25949.53</v>
      </c>
      <c r="H15" s="19">
        <v>291134.55</v>
      </c>
      <c r="I15" s="19">
        <v>5874762.6500000004</v>
      </c>
      <c r="J15" s="19">
        <v>7882795.3099999996</v>
      </c>
      <c r="K15" s="20">
        <v>184040015.81</v>
      </c>
      <c r="L15" s="19">
        <v>473745134.5</v>
      </c>
      <c r="M15" s="19">
        <v>23492682.43</v>
      </c>
      <c r="N15" s="19">
        <v>4181968.36</v>
      </c>
      <c r="O15" s="21">
        <f t="shared" si="0"/>
        <v>501419785.29000002</v>
      </c>
      <c r="P15" s="19">
        <v>17698784.399999999</v>
      </c>
      <c r="Q15" s="19">
        <v>0</v>
      </c>
      <c r="R15" s="19">
        <v>0</v>
      </c>
      <c r="S15" s="22">
        <f t="shared" si="1"/>
        <v>519118569.69</v>
      </c>
      <c r="T15" s="23">
        <v>703158585.51999998</v>
      </c>
    </row>
    <row r="16" spans="1:20" x14ac:dyDescent="0.2">
      <c r="A16" s="24" t="s">
        <v>13</v>
      </c>
      <c r="B16" s="17" t="s">
        <v>1</v>
      </c>
      <c r="C16" s="25" t="s">
        <v>175</v>
      </c>
      <c r="D16" s="19">
        <v>4538628.88</v>
      </c>
      <c r="E16" s="19">
        <v>4364594.71</v>
      </c>
      <c r="F16" s="19">
        <v>57111.9</v>
      </c>
      <c r="G16" s="19">
        <v>1654.67</v>
      </c>
      <c r="H16" s="19">
        <v>21437.98</v>
      </c>
      <c r="I16" s="19">
        <v>417516</v>
      </c>
      <c r="J16" s="19">
        <v>1100355.68</v>
      </c>
      <c r="K16" s="20">
        <v>10501299.82</v>
      </c>
      <c r="L16" s="19">
        <v>63204445.18</v>
      </c>
      <c r="M16" s="19">
        <v>227185.45</v>
      </c>
      <c r="N16" s="19">
        <v>1506559.84</v>
      </c>
      <c r="O16" s="21">
        <f t="shared" si="0"/>
        <v>64938190.470000006</v>
      </c>
      <c r="P16" s="31">
        <v>0</v>
      </c>
      <c r="Q16" s="19">
        <v>13078785.17</v>
      </c>
      <c r="R16" s="19">
        <v>0</v>
      </c>
      <c r="S16" s="22">
        <f t="shared" si="1"/>
        <v>78016975.640000001</v>
      </c>
      <c r="T16" s="23">
        <v>88518275.479999989</v>
      </c>
    </row>
    <row r="17" spans="1:20" x14ac:dyDescent="0.2">
      <c r="A17" s="24">
        <v>10</v>
      </c>
      <c r="B17" s="17" t="s">
        <v>1</v>
      </c>
      <c r="C17" s="25" t="s">
        <v>176</v>
      </c>
      <c r="D17" s="19">
        <v>2783734.74</v>
      </c>
      <c r="E17" s="19">
        <v>3899209.69</v>
      </c>
      <c r="F17" s="19">
        <v>44359.21</v>
      </c>
      <c r="G17" s="19">
        <v>1074.82</v>
      </c>
      <c r="H17" s="19">
        <v>18223.240000000002</v>
      </c>
      <c r="I17" s="19">
        <v>501544.34</v>
      </c>
      <c r="J17" s="19">
        <v>761909.55</v>
      </c>
      <c r="K17" s="20">
        <v>8010055.5899999999</v>
      </c>
      <c r="L17" s="19">
        <v>103480588.44</v>
      </c>
      <c r="M17" s="19">
        <v>210310.04</v>
      </c>
      <c r="N17" s="19">
        <v>760986.65</v>
      </c>
      <c r="O17" s="21">
        <f t="shared" si="0"/>
        <v>104451885.13000001</v>
      </c>
      <c r="P17" s="31">
        <v>0</v>
      </c>
      <c r="Q17" s="19">
        <v>22936294.399999999</v>
      </c>
      <c r="R17" s="19">
        <v>0</v>
      </c>
      <c r="S17" s="22">
        <f t="shared" si="1"/>
        <v>127388179.53</v>
      </c>
      <c r="T17" s="23">
        <v>135398235.13999999</v>
      </c>
    </row>
    <row r="18" spans="1:20" x14ac:dyDescent="0.2">
      <c r="A18" s="24">
        <v>11</v>
      </c>
      <c r="B18" s="17" t="s">
        <v>1</v>
      </c>
      <c r="C18" s="25" t="s">
        <v>177</v>
      </c>
      <c r="D18" s="19">
        <v>8877165.4299999997</v>
      </c>
      <c r="E18" s="19">
        <v>12645715.939999999</v>
      </c>
      <c r="F18" s="19">
        <v>175256.36</v>
      </c>
      <c r="G18" s="19">
        <v>4397.04</v>
      </c>
      <c r="H18" s="19">
        <v>67298.850000000006</v>
      </c>
      <c r="I18" s="19">
        <v>863664.37</v>
      </c>
      <c r="J18" s="19">
        <v>1663383.89</v>
      </c>
      <c r="K18" s="20">
        <v>24296881.879999999</v>
      </c>
      <c r="L18" s="19">
        <v>141348955.06999999</v>
      </c>
      <c r="M18" s="19">
        <v>4785797.5199999996</v>
      </c>
      <c r="N18" s="19">
        <v>247294.83</v>
      </c>
      <c r="O18" s="21">
        <f t="shared" si="0"/>
        <v>146382047.42000002</v>
      </c>
      <c r="P18" s="19">
        <v>0</v>
      </c>
      <c r="Q18" s="19">
        <v>0</v>
      </c>
      <c r="R18" s="19">
        <v>0</v>
      </c>
      <c r="S18" s="22">
        <f t="shared" si="1"/>
        <v>146382047.42000002</v>
      </c>
      <c r="T18" s="23">
        <v>170678929.31999999</v>
      </c>
    </row>
    <row r="19" spans="1:20" x14ac:dyDescent="0.2">
      <c r="A19" s="24">
        <v>12</v>
      </c>
      <c r="B19" s="17" t="s">
        <v>1</v>
      </c>
      <c r="C19" s="25" t="s">
        <v>178</v>
      </c>
      <c r="D19" s="19">
        <v>5945837.7800000003</v>
      </c>
      <c r="E19" s="19">
        <v>6677913.5800000001</v>
      </c>
      <c r="F19" s="19">
        <v>84158.14</v>
      </c>
      <c r="G19" s="19">
        <v>2234.6</v>
      </c>
      <c r="H19" s="19">
        <v>29305.5</v>
      </c>
      <c r="I19" s="19">
        <v>698447.11</v>
      </c>
      <c r="J19" s="19">
        <v>1132975.22</v>
      </c>
      <c r="K19" s="20">
        <v>14570871.93</v>
      </c>
      <c r="L19" s="19">
        <v>71760256.680000007</v>
      </c>
      <c r="M19" s="19">
        <v>397985.91</v>
      </c>
      <c r="N19" s="19">
        <v>1459338.94</v>
      </c>
      <c r="O19" s="21">
        <f t="shared" si="0"/>
        <v>73617581.530000001</v>
      </c>
      <c r="P19" s="19">
        <v>25670292.469999999</v>
      </c>
      <c r="Q19" s="19">
        <v>0</v>
      </c>
      <c r="R19" s="19">
        <v>0</v>
      </c>
      <c r="S19" s="22">
        <f t="shared" si="1"/>
        <v>99287874</v>
      </c>
      <c r="T19" s="23">
        <v>113858745.94999999</v>
      </c>
    </row>
    <row r="20" spans="1:20" x14ac:dyDescent="0.2">
      <c r="A20" s="24">
        <v>13</v>
      </c>
      <c r="B20" s="17" t="s">
        <v>1</v>
      </c>
      <c r="C20" s="25" t="s">
        <v>179</v>
      </c>
      <c r="D20" s="19">
        <v>3645270.79</v>
      </c>
      <c r="E20" s="19">
        <v>5292507.6900000004</v>
      </c>
      <c r="F20" s="19">
        <v>65238.97</v>
      </c>
      <c r="G20" s="19">
        <v>1706.16</v>
      </c>
      <c r="H20" s="19">
        <v>26492.44</v>
      </c>
      <c r="I20" s="19">
        <v>583438.31000000006</v>
      </c>
      <c r="J20" s="19">
        <v>1094700.25</v>
      </c>
      <c r="K20" s="20">
        <v>10709354.610000001</v>
      </c>
      <c r="L20" s="19">
        <v>95485898.960000008</v>
      </c>
      <c r="M20" s="19">
        <v>1386020.89</v>
      </c>
      <c r="N20" s="19">
        <v>217339.82</v>
      </c>
      <c r="O20" s="21">
        <f t="shared" si="0"/>
        <v>97089259.670000002</v>
      </c>
      <c r="P20" s="31">
        <v>0</v>
      </c>
      <c r="Q20" s="19">
        <v>28478804.710000001</v>
      </c>
      <c r="R20" s="19">
        <v>0</v>
      </c>
      <c r="S20" s="22">
        <f t="shared" si="1"/>
        <v>125568064.38</v>
      </c>
      <c r="T20" s="23">
        <v>136277419.01000002</v>
      </c>
    </row>
    <row r="21" spans="1:20" x14ac:dyDescent="0.2">
      <c r="A21" s="24">
        <v>14</v>
      </c>
      <c r="B21" s="17" t="s">
        <v>1</v>
      </c>
      <c r="C21" s="25" t="s">
        <v>180</v>
      </c>
      <c r="D21" s="19">
        <v>5628204.5800000001</v>
      </c>
      <c r="E21" s="19">
        <v>8016315.3600000003</v>
      </c>
      <c r="F21" s="19">
        <v>111097.72</v>
      </c>
      <c r="G21" s="19">
        <v>2787.35</v>
      </c>
      <c r="H21" s="19">
        <v>42661.79</v>
      </c>
      <c r="I21" s="19">
        <v>717305.3</v>
      </c>
      <c r="J21" s="19">
        <v>1207426.5900000001</v>
      </c>
      <c r="K21" s="20">
        <v>15725798.690000001</v>
      </c>
      <c r="L21" s="19">
        <v>115394542.48</v>
      </c>
      <c r="M21" s="19">
        <v>3042163.77</v>
      </c>
      <c r="N21" s="19">
        <v>157986.89000000001</v>
      </c>
      <c r="O21" s="21">
        <f t="shared" si="0"/>
        <v>118594693.14</v>
      </c>
      <c r="P21" s="19">
        <v>0</v>
      </c>
      <c r="Q21" s="19">
        <v>0</v>
      </c>
      <c r="R21" s="19">
        <v>0</v>
      </c>
      <c r="S21" s="22">
        <f t="shared" si="1"/>
        <v>118594693.14</v>
      </c>
      <c r="T21" s="23">
        <v>134320491.84999999</v>
      </c>
    </row>
    <row r="22" spans="1:20" x14ac:dyDescent="0.2">
      <c r="A22" s="24">
        <v>15</v>
      </c>
      <c r="B22" s="17" t="s">
        <v>1</v>
      </c>
      <c r="C22" s="25" t="s">
        <v>181</v>
      </c>
      <c r="D22" s="19">
        <v>12942257.6</v>
      </c>
      <c r="E22" s="19">
        <v>12770646.07</v>
      </c>
      <c r="F22" s="19">
        <v>159889.34</v>
      </c>
      <c r="G22" s="19">
        <v>5288.62</v>
      </c>
      <c r="H22" s="19">
        <v>54453.88</v>
      </c>
      <c r="I22" s="19">
        <v>1237248.68</v>
      </c>
      <c r="J22" s="19">
        <v>2085044.44</v>
      </c>
      <c r="K22" s="20">
        <v>29254828.630000003</v>
      </c>
      <c r="L22" s="19">
        <v>151974774.38</v>
      </c>
      <c r="M22" s="19">
        <v>4144048.9</v>
      </c>
      <c r="N22" s="19">
        <v>219020.13</v>
      </c>
      <c r="O22" s="21">
        <f t="shared" si="0"/>
        <v>156337843.41</v>
      </c>
      <c r="P22" s="31">
        <v>0</v>
      </c>
      <c r="Q22" s="19">
        <v>30747411.039999999</v>
      </c>
      <c r="R22" s="19">
        <v>0</v>
      </c>
      <c r="S22" s="22">
        <f t="shared" si="1"/>
        <v>187085254.44999999</v>
      </c>
      <c r="T22" s="23">
        <v>216340083.09999999</v>
      </c>
    </row>
    <row r="23" spans="1:20" x14ac:dyDescent="0.2">
      <c r="A23" s="24">
        <v>16</v>
      </c>
      <c r="B23" s="17" t="s">
        <v>1</v>
      </c>
      <c r="C23" s="25" t="s">
        <v>182</v>
      </c>
      <c r="D23" s="19">
        <v>1432883.72</v>
      </c>
      <c r="E23" s="19">
        <v>2091362.36</v>
      </c>
      <c r="F23" s="19">
        <v>25779.52</v>
      </c>
      <c r="G23" s="19">
        <v>674.2</v>
      </c>
      <c r="H23" s="19">
        <v>10468.629999999999</v>
      </c>
      <c r="I23" s="19">
        <v>258988.56</v>
      </c>
      <c r="J23" s="19">
        <v>683757.63</v>
      </c>
      <c r="K23" s="20">
        <v>4503914.62</v>
      </c>
      <c r="L23" s="19">
        <v>58021424.979999997</v>
      </c>
      <c r="M23" s="19">
        <v>519684.88</v>
      </c>
      <c r="N23" s="19">
        <v>108994.82</v>
      </c>
      <c r="O23" s="21">
        <f t="shared" si="0"/>
        <v>58650104.68</v>
      </c>
      <c r="P23" s="19">
        <v>202208.48</v>
      </c>
      <c r="Q23" s="19">
        <v>0</v>
      </c>
      <c r="R23" s="19">
        <v>0</v>
      </c>
      <c r="S23" s="22">
        <f t="shared" si="1"/>
        <v>58852313.159999996</v>
      </c>
      <c r="T23" s="23">
        <v>63356227.799999997</v>
      </c>
    </row>
    <row r="24" spans="1:20" x14ac:dyDescent="0.2">
      <c r="A24" s="24">
        <v>17</v>
      </c>
      <c r="B24" s="17" t="s">
        <v>1</v>
      </c>
      <c r="C24" s="25" t="s">
        <v>183</v>
      </c>
      <c r="D24" s="19">
        <v>8698437.6799999997</v>
      </c>
      <c r="E24" s="19">
        <v>10184812.960000001</v>
      </c>
      <c r="F24" s="19">
        <v>112194.35</v>
      </c>
      <c r="G24" s="19">
        <v>3524.86</v>
      </c>
      <c r="H24" s="19">
        <v>39546.31</v>
      </c>
      <c r="I24" s="19">
        <v>2133768.52</v>
      </c>
      <c r="J24" s="19">
        <v>3198367.12</v>
      </c>
      <c r="K24" s="20">
        <v>24370651.800000001</v>
      </c>
      <c r="L24" s="19">
        <v>77374926.680000007</v>
      </c>
      <c r="M24" s="19">
        <v>2048543.79</v>
      </c>
      <c r="N24" s="19">
        <v>278922.43</v>
      </c>
      <c r="O24" s="21">
        <f t="shared" si="0"/>
        <v>79702392.900000021</v>
      </c>
      <c r="P24" s="19">
        <v>12939401.84</v>
      </c>
      <c r="Q24" s="19">
        <v>0</v>
      </c>
      <c r="R24" s="19">
        <v>0</v>
      </c>
      <c r="S24" s="22">
        <f t="shared" si="1"/>
        <v>92641794.740000024</v>
      </c>
      <c r="T24" s="23">
        <v>117012446.56</v>
      </c>
    </row>
    <row r="25" spans="1:20" x14ac:dyDescent="0.2">
      <c r="A25" s="24">
        <v>18</v>
      </c>
      <c r="B25" s="17" t="s">
        <v>1</v>
      </c>
      <c r="C25" s="25" t="s">
        <v>184</v>
      </c>
      <c r="D25" s="19">
        <v>7031846.5800000001</v>
      </c>
      <c r="E25" s="19">
        <v>9311141.5700000003</v>
      </c>
      <c r="F25" s="19">
        <v>129042.66</v>
      </c>
      <c r="G25" s="19">
        <v>3237.58</v>
      </c>
      <c r="H25" s="19">
        <v>49552.68</v>
      </c>
      <c r="I25" s="19">
        <v>1070914.29</v>
      </c>
      <c r="J25" s="19">
        <v>1546442.32</v>
      </c>
      <c r="K25" s="20">
        <v>19142177.68</v>
      </c>
      <c r="L25" s="19">
        <v>122141409.7</v>
      </c>
      <c r="M25" s="19">
        <v>635945.59</v>
      </c>
      <c r="N25" s="19">
        <v>2533509.96</v>
      </c>
      <c r="O25" s="21">
        <f t="shared" si="0"/>
        <v>125310865.25</v>
      </c>
      <c r="P25" s="19">
        <v>0</v>
      </c>
      <c r="Q25" s="19">
        <v>0</v>
      </c>
      <c r="R25" s="19">
        <v>0</v>
      </c>
      <c r="S25" s="22">
        <f t="shared" si="1"/>
        <v>125310865.25</v>
      </c>
      <c r="T25" s="23">
        <v>144453042.94999999</v>
      </c>
    </row>
    <row r="26" spans="1:20" x14ac:dyDescent="0.2">
      <c r="A26" s="24">
        <v>19</v>
      </c>
      <c r="B26" s="17" t="s">
        <v>1</v>
      </c>
      <c r="C26" s="25" t="s">
        <v>185</v>
      </c>
      <c r="D26" s="19">
        <v>2693551.63</v>
      </c>
      <c r="E26" s="19">
        <v>2696708.17</v>
      </c>
      <c r="F26" s="19">
        <v>33241.42</v>
      </c>
      <c r="G26" s="19">
        <v>869.35</v>
      </c>
      <c r="H26" s="19">
        <v>13498.78</v>
      </c>
      <c r="I26" s="19">
        <v>277693.53999999998</v>
      </c>
      <c r="J26" s="19">
        <v>627632.99</v>
      </c>
      <c r="K26" s="20">
        <v>6343195.8799999999</v>
      </c>
      <c r="L26" s="19">
        <v>47056861.709999993</v>
      </c>
      <c r="M26" s="19">
        <v>376904.27</v>
      </c>
      <c r="N26" s="19">
        <v>336995.34</v>
      </c>
      <c r="O26" s="21">
        <f t="shared" si="0"/>
        <v>47770761.32</v>
      </c>
      <c r="P26" s="19">
        <v>2334298.2000000002</v>
      </c>
      <c r="Q26" s="19">
        <v>0</v>
      </c>
      <c r="R26" s="19">
        <v>0</v>
      </c>
      <c r="S26" s="22">
        <f t="shared" si="1"/>
        <v>50105059.520000003</v>
      </c>
      <c r="T26" s="23">
        <v>56448255.420000002</v>
      </c>
    </row>
    <row r="27" spans="1:20" x14ac:dyDescent="0.2">
      <c r="A27" s="24">
        <v>20</v>
      </c>
      <c r="B27" s="17" t="s">
        <v>1</v>
      </c>
      <c r="C27" s="26" t="s">
        <v>186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20">
        <v>0</v>
      </c>
      <c r="L27" s="19">
        <v>0</v>
      </c>
      <c r="M27" s="19">
        <v>0</v>
      </c>
      <c r="N27" s="19">
        <v>0</v>
      </c>
      <c r="O27" s="21">
        <f t="shared" si="0"/>
        <v>0</v>
      </c>
      <c r="P27" s="19">
        <v>0</v>
      </c>
      <c r="Q27" s="19">
        <v>0</v>
      </c>
      <c r="R27" s="19">
        <v>93564.32</v>
      </c>
      <c r="S27" s="22">
        <f t="shared" si="1"/>
        <v>93564.32</v>
      </c>
      <c r="T27" s="23">
        <v>93564.32</v>
      </c>
    </row>
    <row r="28" spans="1:20" x14ac:dyDescent="0.2">
      <c r="A28" s="24">
        <v>21</v>
      </c>
      <c r="B28" s="17" t="s">
        <v>1</v>
      </c>
      <c r="C28" s="25" t="s">
        <v>187</v>
      </c>
      <c r="D28" s="19">
        <v>3447880.42</v>
      </c>
      <c r="E28" s="19">
        <v>5307853.4400000004</v>
      </c>
      <c r="F28" s="19">
        <v>73561.279999999999</v>
      </c>
      <c r="G28" s="19">
        <v>1845.59</v>
      </c>
      <c r="H28" s="19">
        <v>28247.7</v>
      </c>
      <c r="I28" s="19">
        <v>620560.59</v>
      </c>
      <c r="J28" s="19">
        <v>1100550.56</v>
      </c>
      <c r="K28" s="20">
        <v>10580499.579999998</v>
      </c>
      <c r="L28" s="19">
        <v>79913294.010000005</v>
      </c>
      <c r="M28" s="19">
        <v>590041.23</v>
      </c>
      <c r="N28" s="19">
        <v>639690.65</v>
      </c>
      <c r="O28" s="21">
        <f t="shared" si="0"/>
        <v>81143025.890000015</v>
      </c>
      <c r="P28" s="19">
        <v>0</v>
      </c>
      <c r="Q28" s="19">
        <v>0</v>
      </c>
      <c r="R28" s="19">
        <v>0</v>
      </c>
      <c r="S28" s="22">
        <f t="shared" si="1"/>
        <v>81143025.890000015</v>
      </c>
      <c r="T28" s="23">
        <v>91723525.489999995</v>
      </c>
    </row>
    <row r="29" spans="1:20" x14ac:dyDescent="0.2">
      <c r="A29" s="24">
        <v>22</v>
      </c>
      <c r="B29" s="17" t="s">
        <v>1</v>
      </c>
      <c r="C29" s="25" t="s">
        <v>188</v>
      </c>
      <c r="D29" s="19">
        <v>2280301.39</v>
      </c>
      <c r="E29" s="19">
        <v>2772523.61</v>
      </c>
      <c r="F29" s="19">
        <v>34463.97</v>
      </c>
      <c r="G29" s="19">
        <v>924.88</v>
      </c>
      <c r="H29" s="19">
        <v>12994.41</v>
      </c>
      <c r="I29" s="19">
        <v>320836.61</v>
      </c>
      <c r="J29" s="19">
        <v>835588.9</v>
      </c>
      <c r="K29" s="20">
        <v>6257633.7700000005</v>
      </c>
      <c r="L29" s="19">
        <v>56048684.009999998</v>
      </c>
      <c r="M29" s="19">
        <v>872701.69</v>
      </c>
      <c r="N29" s="19">
        <v>1138733.3799999999</v>
      </c>
      <c r="O29" s="21">
        <f t="shared" si="0"/>
        <v>58060119.079999998</v>
      </c>
      <c r="P29" s="19">
        <v>0</v>
      </c>
      <c r="Q29" s="19">
        <v>0</v>
      </c>
      <c r="R29" s="19">
        <v>0</v>
      </c>
      <c r="S29" s="22">
        <f t="shared" si="1"/>
        <v>58060119.079999998</v>
      </c>
      <c r="T29" s="23">
        <v>64317752.870000005</v>
      </c>
    </row>
    <row r="30" spans="1:20" x14ac:dyDescent="0.2">
      <c r="A30" s="24">
        <v>23</v>
      </c>
      <c r="B30" s="17" t="s">
        <v>1</v>
      </c>
      <c r="C30" s="25" t="s">
        <v>189</v>
      </c>
      <c r="D30" s="19">
        <v>4176917.07</v>
      </c>
      <c r="E30" s="19">
        <v>6514190.3099999996</v>
      </c>
      <c r="F30" s="19">
        <v>90279.85</v>
      </c>
      <c r="G30" s="19">
        <v>2265.0500000000002</v>
      </c>
      <c r="H30" s="19">
        <v>34667.67</v>
      </c>
      <c r="I30" s="19">
        <v>712841.58</v>
      </c>
      <c r="J30" s="19">
        <v>1129869.8600000001</v>
      </c>
      <c r="K30" s="20">
        <v>12661031.389999999</v>
      </c>
      <c r="L30" s="19">
        <v>105053675.90000001</v>
      </c>
      <c r="M30" s="19">
        <v>2188623.6</v>
      </c>
      <c r="N30" s="19">
        <v>115028.79</v>
      </c>
      <c r="O30" s="21">
        <f t="shared" si="0"/>
        <v>107357328.29000001</v>
      </c>
      <c r="P30" s="19">
        <v>0</v>
      </c>
      <c r="Q30" s="19">
        <v>0</v>
      </c>
      <c r="R30" s="19">
        <v>0</v>
      </c>
      <c r="S30" s="22">
        <f t="shared" si="1"/>
        <v>107357328.29000001</v>
      </c>
      <c r="T30" s="23">
        <v>120018359.7</v>
      </c>
    </row>
    <row r="31" spans="1:20" x14ac:dyDescent="0.2">
      <c r="A31" s="24">
        <v>24</v>
      </c>
      <c r="B31" s="17" t="s">
        <v>1</v>
      </c>
      <c r="C31" s="25" t="s">
        <v>190</v>
      </c>
      <c r="D31" s="19">
        <v>4649279.76</v>
      </c>
      <c r="E31" s="19">
        <v>5668533.7199999997</v>
      </c>
      <c r="F31" s="19">
        <v>74174.289999999994</v>
      </c>
      <c r="G31" s="19">
        <v>2149.0100000000002</v>
      </c>
      <c r="H31" s="19">
        <v>27842.66</v>
      </c>
      <c r="I31" s="19">
        <v>560731.64</v>
      </c>
      <c r="J31" s="19">
        <v>1192686.8</v>
      </c>
      <c r="K31" s="20">
        <v>12175397.880000001</v>
      </c>
      <c r="L31" s="19">
        <v>91897381.850000009</v>
      </c>
      <c r="M31" s="19">
        <v>3305987.79</v>
      </c>
      <c r="N31" s="19">
        <v>167552.75</v>
      </c>
      <c r="O31" s="21">
        <f t="shared" si="0"/>
        <v>95370922.390000015</v>
      </c>
      <c r="P31" s="31">
        <v>0</v>
      </c>
      <c r="Q31" s="19">
        <v>30088700.559999999</v>
      </c>
      <c r="R31" s="19">
        <v>0</v>
      </c>
      <c r="S31" s="22">
        <f t="shared" si="1"/>
        <v>125459622.95000002</v>
      </c>
      <c r="T31" s="23">
        <v>137635020.85000002</v>
      </c>
    </row>
    <row r="32" spans="1:20" x14ac:dyDescent="0.2">
      <c r="A32" s="24">
        <v>25</v>
      </c>
      <c r="B32" s="17" t="s">
        <v>1</v>
      </c>
      <c r="C32" s="25" t="s">
        <v>191</v>
      </c>
      <c r="D32" s="19">
        <v>4658289.8899999997</v>
      </c>
      <c r="E32" s="19">
        <v>5786044.54</v>
      </c>
      <c r="F32" s="19">
        <v>63738.19</v>
      </c>
      <c r="G32" s="19">
        <v>2002.49</v>
      </c>
      <c r="H32" s="19">
        <v>22466.46</v>
      </c>
      <c r="I32" s="19">
        <v>646422.22</v>
      </c>
      <c r="J32" s="19">
        <v>1059782.72</v>
      </c>
      <c r="K32" s="20">
        <v>12238746.510000002</v>
      </c>
      <c r="L32" s="19">
        <v>69310536.480000004</v>
      </c>
      <c r="M32" s="19">
        <v>1521722.37</v>
      </c>
      <c r="N32" s="19">
        <v>80703.009999999995</v>
      </c>
      <c r="O32" s="21">
        <f t="shared" si="0"/>
        <v>70912961.860000014</v>
      </c>
      <c r="P32" s="19">
        <v>19122988.989999998</v>
      </c>
      <c r="Q32" s="19">
        <v>0</v>
      </c>
      <c r="R32" s="19">
        <v>0</v>
      </c>
      <c r="S32" s="22">
        <f t="shared" si="1"/>
        <v>90035950.850000009</v>
      </c>
      <c r="T32" s="23">
        <v>102274697.38</v>
      </c>
    </row>
    <row r="33" spans="1:20" x14ac:dyDescent="0.2">
      <c r="A33" s="24">
        <v>27</v>
      </c>
      <c r="B33" s="17" t="s">
        <v>1</v>
      </c>
      <c r="C33" s="25" t="s">
        <v>192</v>
      </c>
      <c r="D33" s="19">
        <v>2801556.55</v>
      </c>
      <c r="E33" s="19">
        <v>3780101.01</v>
      </c>
      <c r="F33" s="19">
        <v>47327.12</v>
      </c>
      <c r="G33" s="19">
        <v>1565.43</v>
      </c>
      <c r="H33" s="19">
        <v>16118.3</v>
      </c>
      <c r="I33" s="19">
        <v>362972.05</v>
      </c>
      <c r="J33" s="19">
        <v>816046.97</v>
      </c>
      <c r="K33" s="20">
        <v>7825687.4299999988</v>
      </c>
      <c r="L33" s="19">
        <v>68884786.950000003</v>
      </c>
      <c r="M33" s="19">
        <v>1681925.97</v>
      </c>
      <c r="N33" s="19">
        <v>88948.2</v>
      </c>
      <c r="O33" s="21">
        <f t="shared" si="0"/>
        <v>70655661.120000005</v>
      </c>
      <c r="P33" s="31">
        <v>0</v>
      </c>
      <c r="Q33" s="19">
        <v>8235203.0800000001</v>
      </c>
      <c r="R33" s="19">
        <v>0</v>
      </c>
      <c r="S33" s="22">
        <f t="shared" si="1"/>
        <v>78890864.200000003</v>
      </c>
      <c r="T33" s="23">
        <v>86716551.649999991</v>
      </c>
    </row>
    <row r="34" spans="1:20" x14ac:dyDescent="0.2">
      <c r="A34" s="24">
        <v>29</v>
      </c>
      <c r="B34" s="17" t="s">
        <v>1</v>
      </c>
      <c r="C34" s="25" t="s">
        <v>193</v>
      </c>
      <c r="D34" s="19">
        <v>12648979.810000001</v>
      </c>
      <c r="E34" s="19">
        <v>16753786.630000001</v>
      </c>
      <c r="F34" s="19">
        <v>232189.91</v>
      </c>
      <c r="G34" s="19">
        <v>5825.46</v>
      </c>
      <c r="H34" s="19">
        <v>89161.47</v>
      </c>
      <c r="I34" s="19">
        <v>1853151.99</v>
      </c>
      <c r="J34" s="19">
        <v>2428873.61</v>
      </c>
      <c r="K34" s="20">
        <v>34011968.880000003</v>
      </c>
      <c r="L34" s="19">
        <v>155256855.82999998</v>
      </c>
      <c r="M34" s="19">
        <v>3642632.76</v>
      </c>
      <c r="N34" s="19">
        <v>2052809.69</v>
      </c>
      <c r="O34" s="21">
        <f t="shared" si="0"/>
        <v>160952298.27999997</v>
      </c>
      <c r="P34" s="19">
        <v>0</v>
      </c>
      <c r="Q34" s="19">
        <v>0</v>
      </c>
      <c r="R34" s="19">
        <v>0</v>
      </c>
      <c r="S34" s="22">
        <f t="shared" si="1"/>
        <v>160952298.27999997</v>
      </c>
      <c r="T34" s="23">
        <v>194964267.17999998</v>
      </c>
    </row>
    <row r="35" spans="1:20" x14ac:dyDescent="0.2">
      <c r="A35" s="24">
        <v>30</v>
      </c>
      <c r="B35" s="17" t="s">
        <v>1</v>
      </c>
      <c r="C35" s="27" t="s">
        <v>194</v>
      </c>
      <c r="D35" s="19">
        <v>11558769.689999999</v>
      </c>
      <c r="E35" s="19">
        <v>14975512.789999999</v>
      </c>
      <c r="F35" s="19">
        <v>208193.44</v>
      </c>
      <c r="G35" s="19">
        <v>5127.18</v>
      </c>
      <c r="H35" s="19">
        <v>78905.210000000006</v>
      </c>
      <c r="I35" s="19">
        <v>1791368.78</v>
      </c>
      <c r="J35" s="19">
        <v>3093537.77</v>
      </c>
      <c r="K35" s="20">
        <v>31711414.859999999</v>
      </c>
      <c r="L35" s="19">
        <v>152528999.41</v>
      </c>
      <c r="M35" s="19">
        <v>2473586.9700000002</v>
      </c>
      <c r="N35" s="19">
        <v>195299.47</v>
      </c>
      <c r="O35" s="21">
        <f t="shared" si="0"/>
        <v>155197885.84999999</v>
      </c>
      <c r="P35" s="19">
        <v>43174912.280000001</v>
      </c>
      <c r="Q35" s="19">
        <v>0</v>
      </c>
      <c r="R35" s="19">
        <v>0</v>
      </c>
      <c r="S35" s="22">
        <f t="shared" si="1"/>
        <v>198372798.13</v>
      </c>
      <c r="T35" s="23">
        <v>230084213.00999999</v>
      </c>
    </row>
    <row r="36" spans="1:20" x14ac:dyDescent="0.2">
      <c r="A36" s="24">
        <v>31</v>
      </c>
      <c r="B36" s="17" t="s">
        <v>1</v>
      </c>
      <c r="C36" s="26" t="s">
        <v>195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20">
        <v>0</v>
      </c>
      <c r="L36" s="19">
        <v>0</v>
      </c>
      <c r="M36" s="19">
        <v>0</v>
      </c>
      <c r="N36" s="19">
        <v>0</v>
      </c>
      <c r="O36" s="21">
        <f t="shared" si="0"/>
        <v>0</v>
      </c>
      <c r="P36" s="19">
        <v>0</v>
      </c>
      <c r="Q36" s="19">
        <v>0</v>
      </c>
      <c r="R36" s="19">
        <v>96917.63</v>
      </c>
      <c r="S36" s="22">
        <f t="shared" si="1"/>
        <v>96917.63</v>
      </c>
      <c r="T36" s="23">
        <v>96917.63</v>
      </c>
    </row>
    <row r="37" spans="1:20" x14ac:dyDescent="0.2">
      <c r="A37" s="24">
        <v>32</v>
      </c>
      <c r="B37" s="17" t="s">
        <v>1</v>
      </c>
      <c r="C37" s="25" t="s">
        <v>196</v>
      </c>
      <c r="D37" s="19">
        <v>2492489.3199999998</v>
      </c>
      <c r="E37" s="19">
        <v>3528715.68</v>
      </c>
      <c r="F37" s="19">
        <v>44179.76</v>
      </c>
      <c r="G37" s="19">
        <v>1461.32</v>
      </c>
      <c r="H37" s="19">
        <v>15046.4</v>
      </c>
      <c r="I37" s="19">
        <v>344974.52</v>
      </c>
      <c r="J37" s="19">
        <v>658317.98</v>
      </c>
      <c r="K37" s="20">
        <v>7085184.9800000004</v>
      </c>
      <c r="L37" s="19">
        <v>64963744.18</v>
      </c>
      <c r="M37" s="19">
        <v>1490357.8</v>
      </c>
      <c r="N37" s="19">
        <v>247178.49</v>
      </c>
      <c r="O37" s="21">
        <f t="shared" ref="O37:O61" si="2">+L37+M37+N37</f>
        <v>66701280.469999999</v>
      </c>
      <c r="P37" s="31">
        <v>0</v>
      </c>
      <c r="Q37" s="19">
        <v>23231099.43</v>
      </c>
      <c r="R37" s="19">
        <v>0</v>
      </c>
      <c r="S37" s="22">
        <f t="shared" si="1"/>
        <v>89932379.900000006</v>
      </c>
      <c r="T37" s="23">
        <v>97017564.900000006</v>
      </c>
    </row>
    <row r="38" spans="1:20" x14ac:dyDescent="0.2">
      <c r="A38" s="24">
        <v>33</v>
      </c>
      <c r="B38" s="17" t="s">
        <v>1</v>
      </c>
      <c r="C38" s="27" t="s">
        <v>197</v>
      </c>
      <c r="D38" s="19">
        <v>12415864.380000001</v>
      </c>
      <c r="E38" s="19">
        <v>12567552.210000001</v>
      </c>
      <c r="F38" s="19">
        <v>174677.35</v>
      </c>
      <c r="G38" s="19">
        <v>5644.17</v>
      </c>
      <c r="H38" s="19">
        <v>62362.77</v>
      </c>
      <c r="I38" s="19">
        <v>1271723.6599999999</v>
      </c>
      <c r="J38" s="19">
        <v>1716979.54</v>
      </c>
      <c r="K38" s="20">
        <v>28214804.080000006</v>
      </c>
      <c r="L38" s="19">
        <v>138546386.72</v>
      </c>
      <c r="M38" s="19">
        <v>4645689.38</v>
      </c>
      <c r="N38" s="19">
        <v>241020.3</v>
      </c>
      <c r="O38" s="21">
        <f t="shared" si="2"/>
        <v>143433096.40000001</v>
      </c>
      <c r="P38" s="19">
        <v>57626881.960000001</v>
      </c>
      <c r="Q38" s="19">
        <v>0</v>
      </c>
      <c r="R38" s="19">
        <v>0</v>
      </c>
      <c r="S38" s="22">
        <f t="shared" si="1"/>
        <v>201059978.36000001</v>
      </c>
      <c r="T38" s="23">
        <v>229274782.46000004</v>
      </c>
    </row>
    <row r="39" spans="1:20" x14ac:dyDescent="0.2">
      <c r="A39" s="24">
        <v>34</v>
      </c>
      <c r="B39" s="17" t="s">
        <v>1</v>
      </c>
      <c r="C39" s="25" t="s">
        <v>198</v>
      </c>
      <c r="D39" s="19">
        <v>1694442.12</v>
      </c>
      <c r="E39" s="19">
        <v>1980611.95</v>
      </c>
      <c r="F39" s="19">
        <v>25916.84</v>
      </c>
      <c r="G39" s="19">
        <v>750.87</v>
      </c>
      <c r="H39" s="19">
        <v>9728.35</v>
      </c>
      <c r="I39" s="19">
        <v>207188.93</v>
      </c>
      <c r="J39" s="19">
        <v>477318.67</v>
      </c>
      <c r="K39" s="20">
        <v>4395957.7300000004</v>
      </c>
      <c r="L39" s="19">
        <v>38378588.189999998</v>
      </c>
      <c r="M39" s="19">
        <v>583582.31999999995</v>
      </c>
      <c r="N39" s="19">
        <v>572019.22</v>
      </c>
      <c r="O39" s="21">
        <f t="shared" si="2"/>
        <v>39534189.729999997</v>
      </c>
      <c r="P39" s="31">
        <v>0</v>
      </c>
      <c r="Q39" s="19">
        <v>18475526.670000002</v>
      </c>
      <c r="R39" s="19">
        <v>0</v>
      </c>
      <c r="S39" s="22">
        <f t="shared" si="1"/>
        <v>58009716.399999999</v>
      </c>
      <c r="T39" s="23">
        <v>62405674.150000006</v>
      </c>
    </row>
    <row r="40" spans="1:20" x14ac:dyDescent="0.2">
      <c r="A40" s="24">
        <v>35</v>
      </c>
      <c r="B40" s="17" t="s">
        <v>8</v>
      </c>
      <c r="C40" s="25" t="s">
        <v>199</v>
      </c>
      <c r="D40" s="19">
        <v>777186.52</v>
      </c>
      <c r="E40" s="19">
        <v>0</v>
      </c>
      <c r="F40" s="19">
        <v>13126.8</v>
      </c>
      <c r="G40" s="19">
        <v>340.51</v>
      </c>
      <c r="H40" s="19">
        <v>5332.31</v>
      </c>
      <c r="I40" s="19">
        <v>0</v>
      </c>
      <c r="J40" s="19">
        <v>0</v>
      </c>
      <c r="K40" s="20">
        <v>795986.14000000013</v>
      </c>
      <c r="L40" s="19">
        <v>18266059.539999999</v>
      </c>
      <c r="M40" s="19">
        <v>0</v>
      </c>
      <c r="N40" s="19">
        <v>73422.11</v>
      </c>
      <c r="O40" s="21">
        <f t="shared" si="2"/>
        <v>18339481.649999999</v>
      </c>
      <c r="P40" s="19">
        <v>0</v>
      </c>
      <c r="Q40" s="19">
        <v>0</v>
      </c>
      <c r="R40" s="19">
        <v>0</v>
      </c>
      <c r="S40" s="22">
        <f t="shared" si="1"/>
        <v>18339481.649999999</v>
      </c>
      <c r="T40" s="23">
        <v>19135467.809999999</v>
      </c>
    </row>
    <row r="41" spans="1:20" x14ac:dyDescent="0.2">
      <c r="A41" s="24">
        <v>35</v>
      </c>
      <c r="B41" s="17" t="s">
        <v>9</v>
      </c>
      <c r="C41" s="25" t="s">
        <v>200</v>
      </c>
      <c r="D41" s="19">
        <v>7922880.7300000004</v>
      </c>
      <c r="E41" s="19">
        <v>0</v>
      </c>
      <c r="F41" s="19">
        <v>98121.27</v>
      </c>
      <c r="G41" s="19">
        <v>2545.3000000000002</v>
      </c>
      <c r="H41" s="19">
        <v>39858.35</v>
      </c>
      <c r="I41" s="19">
        <v>0</v>
      </c>
      <c r="J41" s="19">
        <v>0</v>
      </c>
      <c r="K41" s="20">
        <v>8063405.6499999994</v>
      </c>
      <c r="L41" s="19">
        <v>97885285.590000004</v>
      </c>
      <c r="M41" s="19">
        <v>502807.76</v>
      </c>
      <c r="N41" s="19">
        <v>38495.33</v>
      </c>
      <c r="O41" s="21">
        <f t="shared" si="2"/>
        <v>98426588.680000007</v>
      </c>
      <c r="P41" s="19">
        <v>8632048.0945890006</v>
      </c>
      <c r="Q41" s="19">
        <v>47897408.975411005</v>
      </c>
      <c r="R41" s="19">
        <v>0</v>
      </c>
      <c r="S41" s="22">
        <f t="shared" si="1"/>
        <v>154956045.75</v>
      </c>
      <c r="T41" s="23">
        <v>163019451.42000002</v>
      </c>
    </row>
    <row r="42" spans="1:20" x14ac:dyDescent="0.2">
      <c r="A42" s="24">
        <v>35</v>
      </c>
      <c r="B42" s="17" t="s">
        <v>10</v>
      </c>
      <c r="C42" s="25" t="s">
        <v>201</v>
      </c>
      <c r="D42" s="19">
        <v>1106857.82</v>
      </c>
      <c r="E42" s="19">
        <v>0</v>
      </c>
      <c r="F42" s="19">
        <v>17287.98</v>
      </c>
      <c r="G42" s="19">
        <v>448.46</v>
      </c>
      <c r="H42" s="19">
        <v>7022.64</v>
      </c>
      <c r="I42" s="19">
        <v>0</v>
      </c>
      <c r="J42" s="19">
        <v>0</v>
      </c>
      <c r="K42" s="20">
        <v>1131616.8999999999</v>
      </c>
      <c r="L42" s="19">
        <v>21546166.330000002</v>
      </c>
      <c r="M42" s="19">
        <v>0</v>
      </c>
      <c r="N42" s="19">
        <v>434425</v>
      </c>
      <c r="O42" s="21">
        <f t="shared" si="2"/>
        <v>21980591.330000002</v>
      </c>
      <c r="P42" s="19">
        <v>0</v>
      </c>
      <c r="Q42" s="19">
        <v>4068834.29</v>
      </c>
      <c r="R42" s="19">
        <v>0</v>
      </c>
      <c r="S42" s="22">
        <f t="shared" si="1"/>
        <v>26049425.620000001</v>
      </c>
      <c r="T42" s="23">
        <v>27181042.539999999</v>
      </c>
    </row>
    <row r="43" spans="1:20" x14ac:dyDescent="0.2">
      <c r="A43" s="24">
        <v>36</v>
      </c>
      <c r="B43" s="17" t="s">
        <v>1</v>
      </c>
      <c r="C43" s="25" t="s">
        <v>202</v>
      </c>
      <c r="D43" s="19">
        <v>8729742.7300000004</v>
      </c>
      <c r="E43" s="19">
        <v>10744651.949999999</v>
      </c>
      <c r="F43" s="19">
        <v>134523.76</v>
      </c>
      <c r="G43" s="19">
        <v>4449.6099999999997</v>
      </c>
      <c r="H43" s="19">
        <v>45815.06</v>
      </c>
      <c r="I43" s="19">
        <v>960662.19</v>
      </c>
      <c r="J43" s="19">
        <v>1723120.3</v>
      </c>
      <c r="K43" s="20">
        <v>22342965.600000001</v>
      </c>
      <c r="L43" s="19">
        <v>116352281.49000001</v>
      </c>
      <c r="M43" s="19">
        <v>1838329.71</v>
      </c>
      <c r="N43" s="19">
        <v>1193665.98</v>
      </c>
      <c r="O43" s="21">
        <f t="shared" si="2"/>
        <v>119384277.18000001</v>
      </c>
      <c r="P43" s="31">
        <v>0</v>
      </c>
      <c r="Q43" s="19">
        <v>34910532.159999996</v>
      </c>
      <c r="R43" s="19">
        <v>0</v>
      </c>
      <c r="S43" s="22">
        <f t="shared" si="1"/>
        <v>154294809.34</v>
      </c>
      <c r="T43" s="23">
        <v>176637774.96000001</v>
      </c>
    </row>
    <row r="44" spans="1:20" x14ac:dyDescent="0.2">
      <c r="A44" s="24">
        <v>37</v>
      </c>
      <c r="B44" s="17" t="s">
        <v>1</v>
      </c>
      <c r="C44" s="25" t="s">
        <v>203</v>
      </c>
      <c r="D44" s="19">
        <v>3304786.03</v>
      </c>
      <c r="E44" s="19">
        <v>4051713.41</v>
      </c>
      <c r="F44" s="19">
        <v>53017.760000000002</v>
      </c>
      <c r="G44" s="19">
        <v>1536.05</v>
      </c>
      <c r="H44" s="19">
        <v>19901.169999999998</v>
      </c>
      <c r="I44" s="19">
        <v>369619.12</v>
      </c>
      <c r="J44" s="19">
        <v>1001412.01</v>
      </c>
      <c r="K44" s="20">
        <v>8801985.5499999989</v>
      </c>
      <c r="L44" s="19">
        <v>67807178.230000004</v>
      </c>
      <c r="M44" s="19">
        <v>977610.21</v>
      </c>
      <c r="N44" s="19">
        <v>1148833.19</v>
      </c>
      <c r="O44" s="21">
        <f t="shared" si="2"/>
        <v>69933621.629999995</v>
      </c>
      <c r="P44" s="19">
        <v>8966493.2699999996</v>
      </c>
      <c r="Q44" s="28">
        <v>0</v>
      </c>
      <c r="R44" s="19">
        <v>0</v>
      </c>
      <c r="S44" s="22">
        <f t="shared" si="1"/>
        <v>78900114.899999991</v>
      </c>
      <c r="T44" s="23">
        <v>87702100.469999999</v>
      </c>
    </row>
    <row r="45" spans="1:20" x14ac:dyDescent="0.2">
      <c r="A45" s="24">
        <v>38</v>
      </c>
      <c r="B45" s="17" t="s">
        <v>8</v>
      </c>
      <c r="C45" s="25" t="s">
        <v>204</v>
      </c>
      <c r="D45" s="19">
        <v>117400.83</v>
      </c>
      <c r="E45" s="19">
        <v>0</v>
      </c>
      <c r="F45" s="19">
        <v>2449.33</v>
      </c>
      <c r="G45" s="19">
        <v>63.54</v>
      </c>
      <c r="H45" s="19">
        <v>994.96</v>
      </c>
      <c r="I45" s="19">
        <v>0</v>
      </c>
      <c r="J45" s="19">
        <v>0</v>
      </c>
      <c r="K45" s="20">
        <v>120908.66</v>
      </c>
      <c r="L45" s="19">
        <v>9134552.9199999999</v>
      </c>
      <c r="M45" s="19">
        <v>0</v>
      </c>
      <c r="N45" s="19">
        <v>40650.550000000003</v>
      </c>
      <c r="O45" s="21">
        <f t="shared" si="2"/>
        <v>9175203.4700000007</v>
      </c>
      <c r="P45" s="19">
        <v>0</v>
      </c>
      <c r="Q45" s="28">
        <v>0</v>
      </c>
      <c r="R45" s="19">
        <v>0</v>
      </c>
      <c r="S45" s="22">
        <f t="shared" si="1"/>
        <v>9175203.4700000007</v>
      </c>
      <c r="T45" s="23">
        <v>9296112.1500000004</v>
      </c>
    </row>
    <row r="46" spans="1:20" x14ac:dyDescent="0.2">
      <c r="A46" s="24">
        <v>38</v>
      </c>
      <c r="B46" s="17" t="s">
        <v>9</v>
      </c>
      <c r="C46" s="25" t="s">
        <v>205</v>
      </c>
      <c r="D46" s="19">
        <v>63995.74</v>
      </c>
      <c r="E46" s="19">
        <v>0</v>
      </c>
      <c r="F46" s="19">
        <v>1251.32</v>
      </c>
      <c r="G46" s="19">
        <v>32.46</v>
      </c>
      <c r="H46" s="19">
        <v>508.3</v>
      </c>
      <c r="I46" s="19">
        <v>0</v>
      </c>
      <c r="J46" s="19">
        <v>0</v>
      </c>
      <c r="K46" s="20">
        <v>65787.819999999992</v>
      </c>
      <c r="L46" s="19">
        <v>7558106.8100000005</v>
      </c>
      <c r="M46" s="19">
        <v>2699.59</v>
      </c>
      <c r="N46" s="19">
        <v>5554.43</v>
      </c>
      <c r="O46" s="21">
        <f t="shared" si="2"/>
        <v>7566360.8300000001</v>
      </c>
      <c r="P46" s="19">
        <v>0</v>
      </c>
      <c r="Q46" s="28">
        <v>0</v>
      </c>
      <c r="R46" s="19">
        <v>0</v>
      </c>
      <c r="S46" s="22">
        <f t="shared" si="1"/>
        <v>7566360.8300000001</v>
      </c>
      <c r="T46" s="23">
        <v>7632148.6699999999</v>
      </c>
    </row>
    <row r="47" spans="1:20" x14ac:dyDescent="0.2">
      <c r="A47" s="24">
        <v>38</v>
      </c>
      <c r="B47" s="17" t="s">
        <v>10</v>
      </c>
      <c r="C47" s="25" t="s">
        <v>206</v>
      </c>
      <c r="D47" s="19">
        <v>546189.49</v>
      </c>
      <c r="E47" s="19">
        <v>0</v>
      </c>
      <c r="F47" s="19">
        <v>9486.64</v>
      </c>
      <c r="G47" s="19">
        <v>246.09</v>
      </c>
      <c r="H47" s="19">
        <v>3853.62</v>
      </c>
      <c r="I47" s="19">
        <v>0</v>
      </c>
      <c r="J47" s="19">
        <v>0</v>
      </c>
      <c r="K47" s="20">
        <v>559775.84</v>
      </c>
      <c r="L47" s="19">
        <v>19001686.870000001</v>
      </c>
      <c r="M47" s="19">
        <v>0</v>
      </c>
      <c r="N47" s="19">
        <v>190108.39</v>
      </c>
      <c r="O47" s="21">
        <f t="shared" si="2"/>
        <v>19191795.260000002</v>
      </c>
      <c r="P47" s="19">
        <v>7305623.0999999996</v>
      </c>
      <c r="Q47" s="28">
        <v>0</v>
      </c>
      <c r="R47" s="19">
        <v>0</v>
      </c>
      <c r="S47" s="22">
        <f t="shared" si="1"/>
        <v>26497418.359999999</v>
      </c>
      <c r="T47" s="23">
        <v>27057194.220000003</v>
      </c>
    </row>
    <row r="48" spans="1:20" x14ac:dyDescent="0.2">
      <c r="A48" s="24">
        <v>38</v>
      </c>
      <c r="B48" s="17" t="s">
        <v>11</v>
      </c>
      <c r="C48" s="25" t="s">
        <v>207</v>
      </c>
      <c r="D48" s="19">
        <v>7335015.1600000001</v>
      </c>
      <c r="E48" s="19">
        <v>0</v>
      </c>
      <c r="F48" s="19">
        <v>104842.1</v>
      </c>
      <c r="G48" s="19">
        <v>2719.64</v>
      </c>
      <c r="H48" s="19">
        <v>42588.46</v>
      </c>
      <c r="I48" s="19">
        <v>0</v>
      </c>
      <c r="J48" s="19">
        <v>0</v>
      </c>
      <c r="K48" s="20">
        <v>7485165.3599999994</v>
      </c>
      <c r="L48" s="19">
        <v>103228678.46000001</v>
      </c>
      <c r="M48" s="19">
        <v>0</v>
      </c>
      <c r="N48" s="19">
        <v>713435.57</v>
      </c>
      <c r="O48" s="21">
        <f t="shared" si="2"/>
        <v>103942114.03</v>
      </c>
      <c r="P48" s="19">
        <v>10851196.065599998</v>
      </c>
      <c r="Q48" s="28">
        <v>34362120.874399997</v>
      </c>
      <c r="R48" s="19">
        <v>0</v>
      </c>
      <c r="S48" s="22">
        <f t="shared" si="1"/>
        <v>149155430.97</v>
      </c>
      <c r="T48" s="23">
        <v>156640596.34999996</v>
      </c>
    </row>
    <row r="49" spans="1:20" x14ac:dyDescent="0.2">
      <c r="A49" s="24">
        <v>40</v>
      </c>
      <c r="B49" s="17" t="s">
        <v>1</v>
      </c>
      <c r="C49" s="25" t="s">
        <v>208</v>
      </c>
      <c r="D49" s="19">
        <v>1476879.31</v>
      </c>
      <c r="E49" s="19">
        <v>1874354.28</v>
      </c>
      <c r="F49" s="19">
        <v>24526.43</v>
      </c>
      <c r="G49" s="19">
        <v>710.59</v>
      </c>
      <c r="H49" s="19">
        <v>9206.44</v>
      </c>
      <c r="I49" s="19">
        <v>169155.56</v>
      </c>
      <c r="J49" s="19">
        <v>493527.23</v>
      </c>
      <c r="K49" s="20">
        <v>4048359.84</v>
      </c>
      <c r="L49" s="19">
        <v>32498539.550000001</v>
      </c>
      <c r="M49" s="19">
        <v>754283.7</v>
      </c>
      <c r="N49" s="19">
        <v>244630.66</v>
      </c>
      <c r="O49" s="21">
        <f t="shared" si="2"/>
        <v>33497453.91</v>
      </c>
      <c r="P49" s="19">
        <v>0</v>
      </c>
      <c r="Q49" s="19">
        <v>0</v>
      </c>
      <c r="R49" s="19">
        <v>0</v>
      </c>
      <c r="S49" s="22">
        <f t="shared" si="1"/>
        <v>33497453.91</v>
      </c>
      <c r="T49" s="23">
        <v>37545813.769999996</v>
      </c>
    </row>
    <row r="50" spans="1:20" x14ac:dyDescent="0.2">
      <c r="A50" s="24">
        <v>41</v>
      </c>
      <c r="B50" s="17" t="s">
        <v>1</v>
      </c>
      <c r="C50" s="25" t="s">
        <v>209</v>
      </c>
      <c r="D50" s="19">
        <v>16834667.460000001</v>
      </c>
      <c r="E50" s="19">
        <v>19803812.640000001</v>
      </c>
      <c r="F50" s="19">
        <v>274460.07</v>
      </c>
      <c r="G50" s="19">
        <v>6885.99</v>
      </c>
      <c r="H50" s="19">
        <v>105393.31</v>
      </c>
      <c r="I50" s="19">
        <v>1459124.09</v>
      </c>
      <c r="J50" s="19">
        <v>2667420.4500000002</v>
      </c>
      <c r="K50" s="20">
        <v>41151764.010000013</v>
      </c>
      <c r="L50" s="19">
        <v>216622280.00999999</v>
      </c>
      <c r="M50" s="19">
        <v>5163385.93</v>
      </c>
      <c r="N50" s="19">
        <v>526036.75</v>
      </c>
      <c r="O50" s="21">
        <f t="shared" si="2"/>
        <v>222311702.69</v>
      </c>
      <c r="P50" s="19">
        <v>0</v>
      </c>
      <c r="Q50" s="19">
        <v>0</v>
      </c>
      <c r="R50" s="19">
        <v>0</v>
      </c>
      <c r="S50" s="22">
        <f t="shared" si="1"/>
        <v>222311702.69</v>
      </c>
      <c r="T50" s="23">
        <v>263463466.72000003</v>
      </c>
    </row>
    <row r="51" spans="1:20" x14ac:dyDescent="0.2">
      <c r="A51" s="24">
        <v>42</v>
      </c>
      <c r="B51" s="17" t="s">
        <v>1</v>
      </c>
      <c r="C51" s="25" t="s">
        <v>210</v>
      </c>
      <c r="D51" s="19">
        <v>961961.08</v>
      </c>
      <c r="E51" s="19">
        <v>1082989.6000000001</v>
      </c>
      <c r="F51" s="19">
        <v>14171.21</v>
      </c>
      <c r="G51" s="19">
        <v>410.57</v>
      </c>
      <c r="H51" s="19">
        <v>5319.42</v>
      </c>
      <c r="I51" s="19">
        <v>102576.27</v>
      </c>
      <c r="J51" s="19">
        <v>308204.33</v>
      </c>
      <c r="K51" s="20">
        <v>2475632.48</v>
      </c>
      <c r="L51" s="19">
        <v>32146401.940000001</v>
      </c>
      <c r="M51" s="19">
        <v>0</v>
      </c>
      <c r="N51" s="19">
        <v>1926.56</v>
      </c>
      <c r="O51" s="21">
        <f t="shared" si="2"/>
        <v>32148328.5</v>
      </c>
      <c r="P51" s="31">
        <v>0</v>
      </c>
      <c r="Q51" s="19">
        <v>3371244.87</v>
      </c>
      <c r="R51" s="19">
        <v>0</v>
      </c>
      <c r="S51" s="22">
        <f t="shared" si="1"/>
        <v>35519573.369999997</v>
      </c>
      <c r="T51" s="23">
        <v>37995205.869999997</v>
      </c>
    </row>
    <row r="52" spans="1:20" x14ac:dyDescent="0.2">
      <c r="A52" s="24">
        <v>43</v>
      </c>
      <c r="B52" s="17" t="s">
        <v>1</v>
      </c>
      <c r="C52" s="25" t="s">
        <v>211</v>
      </c>
      <c r="D52" s="19">
        <v>8815061.3100000005</v>
      </c>
      <c r="E52" s="19">
        <v>10638683.539999999</v>
      </c>
      <c r="F52" s="19">
        <v>117194.12</v>
      </c>
      <c r="G52" s="19">
        <v>3681.94</v>
      </c>
      <c r="H52" s="19">
        <v>41308.629999999997</v>
      </c>
      <c r="I52" s="19">
        <v>1056299.3700000001</v>
      </c>
      <c r="J52" s="19">
        <v>1671630.77</v>
      </c>
      <c r="K52" s="20">
        <v>22343859.680000003</v>
      </c>
      <c r="L52" s="19">
        <v>93202066.260000005</v>
      </c>
      <c r="M52" s="19">
        <v>757553.7</v>
      </c>
      <c r="N52" s="19">
        <v>820251.22</v>
      </c>
      <c r="O52" s="21">
        <f t="shared" si="2"/>
        <v>94779871.180000007</v>
      </c>
      <c r="P52" s="19">
        <v>4938412.66</v>
      </c>
      <c r="Q52" s="19">
        <v>0</v>
      </c>
      <c r="R52" s="19">
        <v>0</v>
      </c>
      <c r="S52" s="22">
        <f t="shared" si="1"/>
        <v>99718283.840000004</v>
      </c>
      <c r="T52" s="23">
        <v>122062143.54000001</v>
      </c>
    </row>
    <row r="53" spans="1:20" x14ac:dyDescent="0.2">
      <c r="A53" s="24">
        <v>44</v>
      </c>
      <c r="B53" s="17" t="s">
        <v>1</v>
      </c>
      <c r="C53" s="25" t="s">
        <v>212</v>
      </c>
      <c r="D53" s="19">
        <v>1271272.25</v>
      </c>
      <c r="E53" s="19">
        <v>1700991.8</v>
      </c>
      <c r="F53" s="19">
        <v>21144.25</v>
      </c>
      <c r="G53" s="19">
        <v>567.42999999999995</v>
      </c>
      <c r="H53" s="19">
        <v>7972.3</v>
      </c>
      <c r="I53" s="19">
        <v>166813.23000000001</v>
      </c>
      <c r="J53" s="19">
        <v>439705.85</v>
      </c>
      <c r="K53" s="20">
        <v>3608467.11</v>
      </c>
      <c r="L53" s="19">
        <v>46798765.209999993</v>
      </c>
      <c r="M53" s="19">
        <v>283522.21000000002</v>
      </c>
      <c r="N53" s="19">
        <v>22599.29</v>
      </c>
      <c r="O53" s="21">
        <f t="shared" si="2"/>
        <v>47104886.709999993</v>
      </c>
      <c r="P53" s="19">
        <v>0</v>
      </c>
      <c r="Q53" s="19">
        <v>0</v>
      </c>
      <c r="R53" s="19">
        <v>0</v>
      </c>
      <c r="S53" s="22">
        <f t="shared" si="1"/>
        <v>47104886.709999993</v>
      </c>
      <c r="T53" s="23">
        <v>50713353.839999996</v>
      </c>
    </row>
    <row r="54" spans="1:20" x14ac:dyDescent="0.2">
      <c r="A54" s="24">
        <v>45</v>
      </c>
      <c r="B54" s="17" t="s">
        <v>1</v>
      </c>
      <c r="C54" s="25" t="s">
        <v>213</v>
      </c>
      <c r="D54" s="19">
        <v>5147777.03</v>
      </c>
      <c r="E54" s="19">
        <v>7289164.8200000003</v>
      </c>
      <c r="F54" s="19">
        <v>89851.09</v>
      </c>
      <c r="G54" s="19">
        <v>2349.83</v>
      </c>
      <c r="H54" s="19">
        <v>36487.01</v>
      </c>
      <c r="I54" s="19">
        <v>760652.97</v>
      </c>
      <c r="J54" s="19">
        <v>1530131.42</v>
      </c>
      <c r="K54" s="20">
        <v>14856414.170000002</v>
      </c>
      <c r="L54" s="19">
        <v>100481288.8</v>
      </c>
      <c r="M54" s="19">
        <v>1893953.94</v>
      </c>
      <c r="N54" s="19">
        <v>388612.63</v>
      </c>
      <c r="O54" s="21">
        <f t="shared" si="2"/>
        <v>102763855.36999999</v>
      </c>
      <c r="P54" s="31">
        <v>0</v>
      </c>
      <c r="Q54" s="19">
        <v>11932670.640000001</v>
      </c>
      <c r="R54" s="19">
        <v>0</v>
      </c>
      <c r="S54" s="22">
        <f t="shared" si="1"/>
        <v>114696526.00999999</v>
      </c>
      <c r="T54" s="23">
        <v>129552940.19999999</v>
      </c>
    </row>
    <row r="55" spans="1:20" x14ac:dyDescent="0.2">
      <c r="A55" s="24">
        <v>46</v>
      </c>
      <c r="B55" s="17" t="s">
        <v>1</v>
      </c>
      <c r="C55" s="25" t="s">
        <v>214</v>
      </c>
      <c r="D55" s="19">
        <v>28240125.489999998</v>
      </c>
      <c r="E55" s="19">
        <v>29494347.75</v>
      </c>
      <c r="F55" s="19">
        <v>371701.36</v>
      </c>
      <c r="G55" s="19">
        <v>9869.58</v>
      </c>
      <c r="H55" s="19">
        <v>129433.63</v>
      </c>
      <c r="I55" s="19">
        <v>2916301.6</v>
      </c>
      <c r="J55" s="19">
        <v>4400554.3899999997</v>
      </c>
      <c r="K55" s="20">
        <v>65562333.799999997</v>
      </c>
      <c r="L55" s="19">
        <v>265001159.06</v>
      </c>
      <c r="M55" s="19">
        <v>5030164.6399999997</v>
      </c>
      <c r="N55" s="19">
        <v>4955562.01</v>
      </c>
      <c r="O55" s="21">
        <f t="shared" si="2"/>
        <v>274986885.70999998</v>
      </c>
      <c r="P55" s="19">
        <v>110909613.38</v>
      </c>
      <c r="Q55" s="19">
        <v>0</v>
      </c>
      <c r="R55" s="19">
        <v>0</v>
      </c>
      <c r="S55" s="22">
        <f t="shared" si="1"/>
        <v>385896499.08999997</v>
      </c>
      <c r="T55" s="23">
        <v>451458832.91000003</v>
      </c>
    </row>
    <row r="56" spans="1:20" x14ac:dyDescent="0.2">
      <c r="A56" s="24">
        <v>47</v>
      </c>
      <c r="B56" s="17" t="s">
        <v>1</v>
      </c>
      <c r="C56" s="25" t="s">
        <v>215</v>
      </c>
      <c r="D56" s="19">
        <v>6575971.3499999996</v>
      </c>
      <c r="E56" s="19">
        <v>6354325.2800000003</v>
      </c>
      <c r="F56" s="19">
        <v>83148.06</v>
      </c>
      <c r="G56" s="19">
        <v>2409</v>
      </c>
      <c r="H56" s="19">
        <v>31211.119999999999</v>
      </c>
      <c r="I56" s="19">
        <v>562789.16</v>
      </c>
      <c r="J56" s="19">
        <v>1007734.86</v>
      </c>
      <c r="K56" s="20">
        <v>14617588.829999998</v>
      </c>
      <c r="L56" s="19">
        <v>68127480.650000006</v>
      </c>
      <c r="M56" s="19">
        <v>675594.04</v>
      </c>
      <c r="N56" s="19">
        <v>168903.52</v>
      </c>
      <c r="O56" s="21">
        <f t="shared" si="2"/>
        <v>68971978.210000008</v>
      </c>
      <c r="P56" s="19">
        <v>0</v>
      </c>
      <c r="Q56" s="19">
        <v>0</v>
      </c>
      <c r="R56" s="19">
        <v>0</v>
      </c>
      <c r="S56" s="22">
        <f t="shared" si="1"/>
        <v>68971978.210000008</v>
      </c>
      <c r="T56" s="23">
        <v>83589567.060000002</v>
      </c>
    </row>
    <row r="57" spans="1:20" x14ac:dyDescent="0.2">
      <c r="A57" s="24">
        <v>48</v>
      </c>
      <c r="B57" s="17" t="s">
        <v>1</v>
      </c>
      <c r="C57" s="26" t="s">
        <v>216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20">
        <v>0</v>
      </c>
      <c r="L57" s="19">
        <v>0</v>
      </c>
      <c r="M57" s="19">
        <v>0</v>
      </c>
      <c r="N57" s="19">
        <v>0</v>
      </c>
      <c r="O57" s="21">
        <f t="shared" si="2"/>
        <v>0</v>
      </c>
      <c r="P57" s="19">
        <v>0</v>
      </c>
      <c r="Q57" s="19">
        <v>0</v>
      </c>
      <c r="R57" s="19">
        <v>144621.85999999999</v>
      </c>
      <c r="S57" s="22">
        <f t="shared" si="1"/>
        <v>144621.85999999999</v>
      </c>
      <c r="T57" s="23">
        <v>144621.85999999999</v>
      </c>
    </row>
    <row r="58" spans="1:20" x14ac:dyDescent="0.2">
      <c r="A58" s="24">
        <v>49</v>
      </c>
      <c r="B58" s="17" t="s">
        <v>1</v>
      </c>
      <c r="C58" s="25" t="s">
        <v>217</v>
      </c>
      <c r="D58" s="19">
        <v>1315662.53</v>
      </c>
      <c r="E58" s="19">
        <v>2133575.06</v>
      </c>
      <c r="F58" s="19">
        <v>27918.41</v>
      </c>
      <c r="G58" s="19">
        <v>808.86</v>
      </c>
      <c r="H58" s="19">
        <v>10479.68</v>
      </c>
      <c r="I58" s="19">
        <v>202728.57</v>
      </c>
      <c r="J58" s="19">
        <v>672429.47</v>
      </c>
      <c r="K58" s="20">
        <v>4363602.58</v>
      </c>
      <c r="L58" s="19">
        <v>48901041.469999999</v>
      </c>
      <c r="M58" s="19">
        <v>98537.38</v>
      </c>
      <c r="N58" s="19">
        <v>75574.61</v>
      </c>
      <c r="O58" s="21">
        <f t="shared" si="2"/>
        <v>49075153.460000001</v>
      </c>
      <c r="P58" s="31">
        <v>0</v>
      </c>
      <c r="Q58" s="19">
        <v>22396532.41</v>
      </c>
      <c r="R58" s="19">
        <v>0</v>
      </c>
      <c r="S58" s="22">
        <f t="shared" si="1"/>
        <v>71471685.870000005</v>
      </c>
      <c r="T58" s="23">
        <v>75835288.469999999</v>
      </c>
    </row>
    <row r="59" spans="1:20" x14ac:dyDescent="0.2">
      <c r="A59" s="24">
        <v>50</v>
      </c>
      <c r="B59" s="17" t="s">
        <v>1</v>
      </c>
      <c r="C59" s="25" t="s">
        <v>218</v>
      </c>
      <c r="D59" s="19">
        <v>12590730.91</v>
      </c>
      <c r="E59" s="19">
        <v>12068823.279999999</v>
      </c>
      <c r="F59" s="19">
        <v>150022.01</v>
      </c>
      <c r="G59" s="19">
        <v>4026.03</v>
      </c>
      <c r="H59" s="19">
        <v>56564.82</v>
      </c>
      <c r="I59" s="19">
        <v>1135400.52</v>
      </c>
      <c r="J59" s="19">
        <v>2071082.69</v>
      </c>
      <c r="K59" s="20">
        <v>28076650.260000002</v>
      </c>
      <c r="L59" s="19">
        <v>117939988.92</v>
      </c>
      <c r="M59" s="19">
        <v>2418411.36</v>
      </c>
      <c r="N59" s="19">
        <v>946246.08</v>
      </c>
      <c r="O59" s="21">
        <f t="shared" si="2"/>
        <v>121304646.36</v>
      </c>
      <c r="P59" s="19">
        <v>0</v>
      </c>
      <c r="Q59" s="19">
        <v>0</v>
      </c>
      <c r="R59" s="19">
        <v>0</v>
      </c>
      <c r="S59" s="22">
        <f t="shared" si="1"/>
        <v>121304646.36</v>
      </c>
      <c r="T59" s="23">
        <v>149381296.63999999</v>
      </c>
    </row>
    <row r="60" spans="1:20" x14ac:dyDescent="0.2">
      <c r="A60" s="24">
        <v>51</v>
      </c>
      <c r="B60" s="17" t="s">
        <v>1</v>
      </c>
      <c r="C60" s="26" t="s">
        <v>219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20">
        <v>0</v>
      </c>
      <c r="L60" s="19">
        <v>0</v>
      </c>
      <c r="M60" s="19">
        <v>0</v>
      </c>
      <c r="N60" s="19">
        <v>0</v>
      </c>
      <c r="O60" s="21">
        <f t="shared" si="2"/>
        <v>0</v>
      </c>
      <c r="P60" s="19">
        <v>0</v>
      </c>
      <c r="Q60" s="19">
        <v>0</v>
      </c>
      <c r="R60" s="19">
        <v>6256232.9199999999</v>
      </c>
      <c r="S60" s="22">
        <f t="shared" si="1"/>
        <v>6256232.9199999999</v>
      </c>
      <c r="T60" s="23">
        <v>6256232.9199999999</v>
      </c>
    </row>
    <row r="61" spans="1:20" x14ac:dyDescent="0.2">
      <c r="A61" s="29">
        <v>52</v>
      </c>
      <c r="B61" s="29" t="s">
        <v>1</v>
      </c>
      <c r="C61" s="30" t="s">
        <v>220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20">
        <v>0</v>
      </c>
      <c r="L61" s="19">
        <v>0</v>
      </c>
      <c r="M61" s="19">
        <v>0</v>
      </c>
      <c r="N61" s="19">
        <v>0</v>
      </c>
      <c r="O61" s="21">
        <f t="shared" si="2"/>
        <v>0</v>
      </c>
      <c r="P61" s="19">
        <v>0</v>
      </c>
      <c r="Q61" s="19">
        <v>0</v>
      </c>
      <c r="R61" s="19">
        <v>5935162.5599999996</v>
      </c>
      <c r="S61" s="22">
        <f t="shared" si="1"/>
        <v>5935162.5599999996</v>
      </c>
      <c r="T61" s="23">
        <v>5935162.5599999996</v>
      </c>
    </row>
    <row r="62" spans="1:20" x14ac:dyDescent="0.2">
      <c r="D62" s="31"/>
      <c r="E62" s="31"/>
      <c r="F62" s="31"/>
      <c r="G62" s="31"/>
      <c r="H62" s="31"/>
      <c r="I62" s="31"/>
      <c r="J62" s="31"/>
      <c r="S62" s="2"/>
      <c r="T62" s="31"/>
    </row>
    <row r="63" spans="1:20" x14ac:dyDescent="0.2">
      <c r="D63" s="31"/>
      <c r="E63" s="31"/>
      <c r="F63" s="31"/>
      <c r="G63" s="31"/>
      <c r="H63" s="31"/>
      <c r="I63" s="31"/>
      <c r="J63" s="31"/>
      <c r="S63" s="2"/>
      <c r="T63" s="31"/>
    </row>
    <row r="64" spans="1:20" x14ac:dyDescent="0.2">
      <c r="D64" s="31"/>
      <c r="E64" s="31"/>
      <c r="F64" s="31"/>
      <c r="G64" s="31"/>
      <c r="H64" s="31"/>
      <c r="I64" s="31"/>
      <c r="J64" s="31"/>
      <c r="S64" s="2"/>
      <c r="T64" s="31"/>
    </row>
    <row r="65" spans="5:20" x14ac:dyDescent="0.2">
      <c r="E65" s="31"/>
      <c r="F65" s="31"/>
      <c r="G65" s="31"/>
      <c r="H65" s="31"/>
      <c r="I65" s="31"/>
      <c r="J65" s="31"/>
      <c r="S65" s="2"/>
      <c r="T65" s="31"/>
    </row>
    <row r="66" spans="5:20" x14ac:dyDescent="0.2">
      <c r="E66" s="31"/>
      <c r="F66" s="31"/>
      <c r="G66" s="31"/>
      <c r="H66" s="31"/>
      <c r="I66" s="31"/>
      <c r="J66" s="31"/>
      <c r="S66" s="2"/>
      <c r="T66" s="31"/>
    </row>
    <row r="67" spans="5:20" x14ac:dyDescent="0.2">
      <c r="E67" s="31"/>
      <c r="F67" s="31"/>
      <c r="G67" s="31"/>
      <c r="H67" s="31"/>
      <c r="I67" s="31"/>
      <c r="J67" s="31"/>
      <c r="S67" s="2"/>
      <c r="T67" s="31"/>
    </row>
    <row r="68" spans="5:20" x14ac:dyDescent="0.2">
      <c r="E68" s="31"/>
      <c r="F68" s="31"/>
      <c r="G68" s="31"/>
      <c r="H68" s="31"/>
      <c r="I68" s="31"/>
      <c r="J68" s="31"/>
      <c r="S68" s="2"/>
    </row>
    <row r="69" spans="5:20" x14ac:dyDescent="0.2">
      <c r="E69" s="31"/>
      <c r="F69" s="31"/>
      <c r="G69" s="31"/>
      <c r="H69" s="31"/>
      <c r="I69" s="31"/>
      <c r="J69" s="31"/>
      <c r="S69" s="2"/>
    </row>
    <row r="70" spans="5:20" x14ac:dyDescent="0.2">
      <c r="E70" s="31"/>
      <c r="F70" s="31"/>
      <c r="G70" s="31"/>
      <c r="H70" s="31"/>
      <c r="I70" s="31"/>
      <c r="J70" s="31"/>
      <c r="S70" s="2"/>
    </row>
    <row r="71" spans="5:20" x14ac:dyDescent="0.2">
      <c r="E71" s="31"/>
      <c r="F71" s="31"/>
      <c r="G71" s="31"/>
      <c r="H71" s="31"/>
      <c r="I71" s="31"/>
      <c r="J71" s="31"/>
      <c r="S71" s="2"/>
    </row>
    <row r="72" spans="5:20" x14ac:dyDescent="0.2">
      <c r="E72" s="31"/>
      <c r="F72" s="31"/>
      <c r="G72" s="31"/>
      <c r="H72" s="31"/>
      <c r="I72" s="31"/>
      <c r="J72" s="31"/>
      <c r="S72" s="2"/>
    </row>
    <row r="73" spans="5:20" x14ac:dyDescent="0.2">
      <c r="E73" s="31"/>
      <c r="F73" s="31"/>
      <c r="G73" s="31"/>
      <c r="H73" s="31"/>
      <c r="I73" s="31"/>
      <c r="J73" s="31"/>
      <c r="S73" s="2"/>
    </row>
    <row r="74" spans="5:20" x14ac:dyDescent="0.2">
      <c r="E74" s="31"/>
      <c r="F74" s="31"/>
      <c r="G74" s="31"/>
      <c r="H74" s="31"/>
      <c r="I74" s="31"/>
      <c r="J74" s="31"/>
      <c r="S74" s="2"/>
    </row>
    <row r="75" spans="5:20" x14ac:dyDescent="0.2">
      <c r="E75" s="31"/>
      <c r="F75" s="31"/>
      <c r="G75" s="31"/>
      <c r="H75" s="31"/>
      <c r="I75" s="31"/>
      <c r="J75" s="31"/>
      <c r="S75" s="2"/>
    </row>
    <row r="76" spans="5:20" x14ac:dyDescent="0.2">
      <c r="E76" s="31"/>
      <c r="F76" s="31"/>
      <c r="G76" s="31"/>
      <c r="H76" s="31"/>
      <c r="I76" s="31"/>
      <c r="J76" s="31"/>
      <c r="S76" s="2"/>
    </row>
    <row r="77" spans="5:20" x14ac:dyDescent="0.2">
      <c r="E77" s="31"/>
      <c r="F77" s="31"/>
      <c r="G77" s="31"/>
      <c r="H77" s="31"/>
      <c r="I77" s="31"/>
      <c r="J77" s="31"/>
      <c r="S77" s="2"/>
    </row>
    <row r="78" spans="5:20" x14ac:dyDescent="0.2">
      <c r="E78" s="31"/>
      <c r="F78" s="31"/>
      <c r="G78" s="31"/>
      <c r="H78" s="31"/>
      <c r="I78" s="31"/>
      <c r="J78" s="31"/>
      <c r="S78" s="2"/>
    </row>
    <row r="79" spans="5:20" x14ac:dyDescent="0.2">
      <c r="E79" s="31"/>
      <c r="F79" s="31"/>
      <c r="G79" s="31"/>
      <c r="H79" s="31"/>
      <c r="I79" s="31"/>
      <c r="J79" s="31"/>
      <c r="S79" s="2"/>
    </row>
    <row r="80" spans="5:20" x14ac:dyDescent="0.2">
      <c r="E80" s="31"/>
      <c r="F80" s="31"/>
      <c r="G80" s="31"/>
      <c r="H80" s="31"/>
      <c r="I80" s="31"/>
      <c r="J80" s="31"/>
      <c r="S80" s="2"/>
    </row>
    <row r="81" spans="5:19" x14ac:dyDescent="0.2">
      <c r="E81" s="31"/>
      <c r="F81" s="31"/>
      <c r="G81" s="31"/>
      <c r="H81" s="31"/>
      <c r="I81" s="31"/>
      <c r="J81" s="31"/>
      <c r="S81" s="2"/>
    </row>
    <row r="82" spans="5:19" x14ac:dyDescent="0.2">
      <c r="E82" s="31"/>
      <c r="F82" s="31"/>
      <c r="G82" s="31"/>
      <c r="H82" s="31"/>
      <c r="I82" s="31"/>
      <c r="J82" s="31"/>
      <c r="S82" s="2"/>
    </row>
    <row r="83" spans="5:19" x14ac:dyDescent="0.2">
      <c r="S83" s="2"/>
    </row>
    <row r="84" spans="5:19" x14ac:dyDescent="0.2">
      <c r="S84" s="2"/>
    </row>
    <row r="85" spans="5:19" x14ac:dyDescent="0.2">
      <c r="S85" s="2"/>
    </row>
    <row r="86" spans="5:19" x14ac:dyDescent="0.2">
      <c r="S86" s="2"/>
    </row>
    <row r="87" spans="5:19" x14ac:dyDescent="0.2">
      <c r="S87" s="2"/>
    </row>
    <row r="88" spans="5:19" x14ac:dyDescent="0.2">
      <c r="S88" s="2"/>
    </row>
    <row r="89" spans="5:19" x14ac:dyDescent="0.2">
      <c r="S89" s="2"/>
    </row>
    <row r="90" spans="5:19" x14ac:dyDescent="0.2">
      <c r="S90" s="2"/>
    </row>
    <row r="91" spans="5:19" x14ac:dyDescent="0.2">
      <c r="S91" s="2"/>
    </row>
    <row r="92" spans="5:19" x14ac:dyDescent="0.2">
      <c r="S92" s="2"/>
    </row>
    <row r="93" spans="5:19" x14ac:dyDescent="0.2">
      <c r="S93" s="2"/>
    </row>
    <row r="94" spans="5:19" x14ac:dyDescent="0.2">
      <c r="S94" s="2"/>
    </row>
    <row r="95" spans="5:19" x14ac:dyDescent="0.2">
      <c r="S95" s="2"/>
    </row>
    <row r="96" spans="5:19" x14ac:dyDescent="0.2">
      <c r="S96" s="2"/>
    </row>
    <row r="97" spans="19:19" x14ac:dyDescent="0.2">
      <c r="S97" s="2"/>
    </row>
    <row r="98" spans="19:19" x14ac:dyDescent="0.2">
      <c r="S98" s="2"/>
    </row>
    <row r="99" spans="19:19" x14ac:dyDescent="0.2">
      <c r="S99" s="2"/>
    </row>
    <row r="100" spans="19:19" x14ac:dyDescent="0.2">
      <c r="S100" s="2"/>
    </row>
    <row r="101" spans="19:19" x14ac:dyDescent="0.2">
      <c r="S101" s="2"/>
    </row>
    <row r="102" spans="19:19" x14ac:dyDescent="0.2">
      <c r="S102" s="2"/>
    </row>
    <row r="103" spans="19:19" x14ac:dyDescent="0.2">
      <c r="S103" s="2"/>
    </row>
    <row r="104" spans="19:19" x14ac:dyDescent="0.2">
      <c r="S104" s="2"/>
    </row>
    <row r="105" spans="19:19" x14ac:dyDescent="0.2">
      <c r="S105" s="2"/>
    </row>
    <row r="106" spans="19:19" x14ac:dyDescent="0.2">
      <c r="S106" s="2"/>
    </row>
    <row r="107" spans="19:19" x14ac:dyDescent="0.2">
      <c r="S107" s="2"/>
    </row>
    <row r="108" spans="19:19" x14ac:dyDescent="0.2">
      <c r="S108" s="2"/>
    </row>
    <row r="109" spans="19:19" x14ac:dyDescent="0.2">
      <c r="S109" s="2"/>
    </row>
    <row r="110" spans="19:19" x14ac:dyDescent="0.2">
      <c r="S110" s="2"/>
    </row>
    <row r="111" spans="19:19" x14ac:dyDescent="0.2">
      <c r="S111" s="2"/>
    </row>
  </sheetData>
  <mergeCells count="17">
    <mergeCell ref="P2:P3"/>
    <mergeCell ref="G2:G3"/>
    <mergeCell ref="H2:H3"/>
    <mergeCell ref="I2:I3"/>
    <mergeCell ref="J2:J3"/>
    <mergeCell ref="K2:K3"/>
    <mergeCell ref="L2:O2"/>
    <mergeCell ref="D1:T1"/>
    <mergeCell ref="Q2:Q3"/>
    <mergeCell ref="R2:R3"/>
    <mergeCell ref="S2:S3"/>
    <mergeCell ref="T2:T3"/>
    <mergeCell ref="A2:B4"/>
    <mergeCell ref="C2:C4"/>
    <mergeCell ref="D2:D3"/>
    <mergeCell ref="E2:E3"/>
    <mergeCell ref="F2:F3"/>
  </mergeCells>
  <printOptions horizontalCentered="1"/>
  <pageMargins left="0" right="0" top="0.19685039370078741" bottom="0.39370078740157483" header="0" footer="0"/>
  <pageSetup paperSize="9"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P246"/>
  <sheetViews>
    <sheetView zoomScaleNormal="100" zoomScaleSheetLayoutView="100" workbookViewId="0"/>
  </sheetViews>
  <sheetFormatPr baseColWidth="10" defaultRowHeight="12.75" x14ac:dyDescent="0.2"/>
  <cols>
    <col min="1" max="1" width="5.7109375" style="2" bestFit="1" customWidth="1"/>
    <col min="2" max="2" width="5.5703125" style="2" customWidth="1"/>
    <col min="3" max="3" width="26" style="2" customWidth="1"/>
    <col min="4" max="4" width="11.7109375" style="31" customWidth="1"/>
    <col min="5" max="5" width="11.7109375" style="2" customWidth="1"/>
    <col min="6" max="8" width="10" style="2" customWidth="1"/>
    <col min="9" max="9" width="13" style="2" customWidth="1"/>
    <col min="10" max="10" width="11.85546875" style="31" customWidth="1"/>
    <col min="11" max="11" width="15.7109375" style="42" customWidth="1"/>
    <col min="12" max="15" width="15.7109375" style="31" customWidth="1"/>
    <col min="16" max="16" width="15.7109375" style="41" customWidth="1"/>
    <col min="17" max="16384" width="11.42578125" style="2"/>
  </cols>
  <sheetData>
    <row r="1" spans="1:16" ht="85.5" customHeight="1" x14ac:dyDescent="0.2">
      <c r="D1" s="73" t="s">
        <v>290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2.75" customHeight="1" x14ac:dyDescent="0.2">
      <c r="A2" s="83" t="s">
        <v>128</v>
      </c>
      <c r="B2" s="84"/>
      <c r="C2" s="89" t="s">
        <v>129</v>
      </c>
      <c r="D2" s="92" t="s">
        <v>130</v>
      </c>
      <c r="E2" s="94" t="s">
        <v>131</v>
      </c>
      <c r="F2" s="94" t="s">
        <v>132</v>
      </c>
      <c r="G2" s="96" t="s">
        <v>133</v>
      </c>
      <c r="H2" s="94" t="s">
        <v>134</v>
      </c>
      <c r="I2" s="96" t="s">
        <v>135</v>
      </c>
      <c r="J2" s="98" t="s">
        <v>136</v>
      </c>
      <c r="K2" s="100" t="s">
        <v>137</v>
      </c>
      <c r="L2" s="101" t="s">
        <v>138</v>
      </c>
      <c r="M2" s="102"/>
      <c r="N2" s="102"/>
      <c r="O2" s="102"/>
      <c r="P2" s="81" t="s">
        <v>143</v>
      </c>
    </row>
    <row r="3" spans="1:16" s="33" customFormat="1" ht="41.25" customHeight="1" x14ac:dyDescent="0.2">
      <c r="A3" s="85"/>
      <c r="B3" s="86"/>
      <c r="C3" s="90"/>
      <c r="D3" s="93"/>
      <c r="E3" s="95"/>
      <c r="F3" s="95"/>
      <c r="G3" s="97"/>
      <c r="H3" s="95"/>
      <c r="I3" s="97"/>
      <c r="J3" s="99"/>
      <c r="K3" s="100"/>
      <c r="L3" s="5" t="s">
        <v>144</v>
      </c>
      <c r="M3" s="4" t="s">
        <v>145</v>
      </c>
      <c r="N3" s="4" t="s">
        <v>146</v>
      </c>
      <c r="O3" s="6" t="s">
        <v>147</v>
      </c>
      <c r="P3" s="82"/>
    </row>
    <row r="4" spans="1:16" s="33" customFormat="1" ht="18.75" customHeight="1" x14ac:dyDescent="0.2">
      <c r="A4" s="87"/>
      <c r="B4" s="88"/>
      <c r="C4" s="91"/>
      <c r="D4" s="7" t="s">
        <v>148</v>
      </c>
      <c r="E4" s="8" t="s">
        <v>149</v>
      </c>
      <c r="F4" s="8" t="s">
        <v>150</v>
      </c>
      <c r="G4" s="8" t="s">
        <v>152</v>
      </c>
      <c r="H4" s="8" t="s">
        <v>151</v>
      </c>
      <c r="I4" s="8" t="s">
        <v>154</v>
      </c>
      <c r="J4" s="9" t="s">
        <v>153</v>
      </c>
      <c r="K4" s="10" t="s">
        <v>155</v>
      </c>
      <c r="L4" s="9" t="s">
        <v>156</v>
      </c>
      <c r="M4" s="9" t="s">
        <v>157</v>
      </c>
      <c r="N4" s="9" t="s">
        <v>158</v>
      </c>
      <c r="O4" s="11" t="s">
        <v>221</v>
      </c>
      <c r="P4" s="14" t="s">
        <v>222</v>
      </c>
    </row>
    <row r="5" spans="1:16" ht="12.75" customHeight="1" x14ac:dyDescent="0.2">
      <c r="A5" s="34" t="s">
        <v>2</v>
      </c>
      <c r="B5" s="35" t="s">
        <v>10</v>
      </c>
      <c r="C5" s="36" t="s">
        <v>165</v>
      </c>
      <c r="D5" s="37">
        <v>3462712.93</v>
      </c>
      <c r="E5" s="37">
        <v>3116580.79</v>
      </c>
      <c r="F5" s="37">
        <v>38414.160000000003</v>
      </c>
      <c r="G5" s="37">
        <v>1004.63</v>
      </c>
      <c r="H5" s="37">
        <v>15599.34</v>
      </c>
      <c r="I5" s="37">
        <v>300543.59999999998</v>
      </c>
      <c r="J5" s="37">
        <v>687657.46</v>
      </c>
      <c r="K5" s="38">
        <f t="shared" ref="K5:K36" si="0">SUM(D5:J5)</f>
        <v>7622512.9100000001</v>
      </c>
      <c r="L5" s="37">
        <v>32232990.729999997</v>
      </c>
      <c r="M5" s="37">
        <v>2844454.24</v>
      </c>
      <c r="N5" s="37">
        <v>328536.62</v>
      </c>
      <c r="O5" s="39">
        <f t="shared" ref="O5:O36" si="1">+N5+M5+L5</f>
        <v>35405981.589999996</v>
      </c>
      <c r="P5" s="40">
        <f t="shared" ref="P5:P36" si="2">+O5+K5</f>
        <v>43028494.5</v>
      </c>
    </row>
    <row r="6" spans="1:16" ht="12.75" customHeight="1" x14ac:dyDescent="0.2">
      <c r="A6" s="34" t="s">
        <v>3</v>
      </c>
      <c r="B6" s="35" t="s">
        <v>49</v>
      </c>
      <c r="C6" s="36" t="s">
        <v>166</v>
      </c>
      <c r="D6" s="37">
        <v>6344892.71</v>
      </c>
      <c r="E6" s="37">
        <v>6518670.2599999998</v>
      </c>
      <c r="F6" s="37">
        <v>82145.13</v>
      </c>
      <c r="G6" s="37">
        <v>2181.15</v>
      </c>
      <c r="H6" s="37">
        <v>28604.53</v>
      </c>
      <c r="I6" s="37">
        <v>663348.54</v>
      </c>
      <c r="J6" s="37">
        <v>952825.74</v>
      </c>
      <c r="K6" s="38">
        <f t="shared" si="0"/>
        <v>14592668.060000001</v>
      </c>
      <c r="L6" s="37">
        <v>64610406.270000003</v>
      </c>
      <c r="M6" s="37">
        <v>2531606.65</v>
      </c>
      <c r="N6" s="37">
        <v>1873486.78</v>
      </c>
      <c r="O6" s="39">
        <f t="shared" si="1"/>
        <v>69015499.700000003</v>
      </c>
      <c r="P6" s="40">
        <f t="shared" si="2"/>
        <v>83608167.760000005</v>
      </c>
    </row>
    <row r="7" spans="1:16" ht="12.75" customHeight="1" x14ac:dyDescent="0.2">
      <c r="A7" s="34" t="s">
        <v>3</v>
      </c>
      <c r="B7" s="35" t="s">
        <v>50</v>
      </c>
      <c r="C7" s="36" t="s">
        <v>223</v>
      </c>
      <c r="D7" s="37">
        <v>2535751.66</v>
      </c>
      <c r="E7" s="37">
        <v>4533994.59</v>
      </c>
      <c r="F7" s="37">
        <v>57135.199999999997</v>
      </c>
      <c r="G7" s="37">
        <v>1517.08</v>
      </c>
      <c r="H7" s="37">
        <v>19895.59</v>
      </c>
      <c r="I7" s="37">
        <v>414210.2</v>
      </c>
      <c r="J7" s="37">
        <v>662728.22</v>
      </c>
      <c r="K7" s="38">
        <f t="shared" si="0"/>
        <v>8225232.54</v>
      </c>
      <c r="L7" s="37">
        <v>45069735.690000005</v>
      </c>
      <c r="M7" s="37">
        <v>5035809.6100000003</v>
      </c>
      <c r="N7" s="37">
        <v>251357.19</v>
      </c>
      <c r="O7" s="39">
        <f t="shared" si="1"/>
        <v>50356902.49000001</v>
      </c>
      <c r="P7" s="40">
        <f t="shared" si="2"/>
        <v>58582135.030000009</v>
      </c>
    </row>
    <row r="8" spans="1:16" ht="12.75" customHeight="1" x14ac:dyDescent="0.2">
      <c r="A8" s="34" t="s">
        <v>3</v>
      </c>
      <c r="B8" s="35" t="s">
        <v>51</v>
      </c>
      <c r="C8" s="36" t="s">
        <v>224</v>
      </c>
      <c r="D8" s="37">
        <v>861824.71</v>
      </c>
      <c r="E8" s="37">
        <v>1509424.6</v>
      </c>
      <c r="F8" s="37">
        <v>19021.04</v>
      </c>
      <c r="G8" s="37">
        <v>505.06</v>
      </c>
      <c r="H8" s="37">
        <v>6623.49</v>
      </c>
      <c r="I8" s="37">
        <v>169830.27</v>
      </c>
      <c r="J8" s="37">
        <v>220630.67</v>
      </c>
      <c r="K8" s="38">
        <f t="shared" si="0"/>
        <v>2787859.8400000003</v>
      </c>
      <c r="L8" s="37">
        <v>16221739.870000001</v>
      </c>
      <c r="M8" s="37">
        <v>915421.97</v>
      </c>
      <c r="N8" s="37">
        <v>47871.53</v>
      </c>
      <c r="O8" s="39">
        <f t="shared" si="1"/>
        <v>17185033.370000001</v>
      </c>
      <c r="P8" s="40">
        <f t="shared" si="2"/>
        <v>19972893.210000001</v>
      </c>
    </row>
    <row r="9" spans="1:16" ht="12.75" customHeight="1" x14ac:dyDescent="0.2">
      <c r="A9" s="34" t="s">
        <v>3</v>
      </c>
      <c r="B9" s="35" t="s">
        <v>52</v>
      </c>
      <c r="C9" s="36" t="s">
        <v>225</v>
      </c>
      <c r="D9" s="37">
        <v>729265.7</v>
      </c>
      <c r="E9" s="37">
        <v>1623863.1</v>
      </c>
      <c r="F9" s="37">
        <v>20463.14</v>
      </c>
      <c r="G9" s="37">
        <v>543.35</v>
      </c>
      <c r="H9" s="37">
        <v>7125.66</v>
      </c>
      <c r="I9" s="37">
        <v>275339.73</v>
      </c>
      <c r="J9" s="37">
        <v>237358</v>
      </c>
      <c r="K9" s="38">
        <f t="shared" si="0"/>
        <v>2893958.68</v>
      </c>
      <c r="L9" s="37">
        <v>15985179.109999999</v>
      </c>
      <c r="M9" s="37">
        <v>1341725.51</v>
      </c>
      <c r="N9" s="37">
        <v>222561.71</v>
      </c>
      <c r="O9" s="39">
        <f t="shared" si="1"/>
        <v>17549466.329999998</v>
      </c>
      <c r="P9" s="40">
        <f t="shared" si="2"/>
        <v>20443425.009999998</v>
      </c>
    </row>
    <row r="10" spans="1:16" ht="12.75" customHeight="1" x14ac:dyDescent="0.2">
      <c r="A10" s="34" t="s">
        <v>4</v>
      </c>
      <c r="B10" s="35" t="s">
        <v>53</v>
      </c>
      <c r="C10" s="36" t="s">
        <v>167</v>
      </c>
      <c r="D10" s="37">
        <v>3226013.45</v>
      </c>
      <c r="E10" s="37">
        <v>3413051.66</v>
      </c>
      <c r="F10" s="37">
        <v>47297.77</v>
      </c>
      <c r="G10" s="37">
        <v>1186.6600000000001</v>
      </c>
      <c r="H10" s="37">
        <v>18162.45</v>
      </c>
      <c r="I10" s="37">
        <v>361915.08</v>
      </c>
      <c r="J10" s="37">
        <v>520089.59999999998</v>
      </c>
      <c r="K10" s="38">
        <f t="shared" si="0"/>
        <v>7587716.6699999999</v>
      </c>
      <c r="L10" s="37">
        <v>38129037.270000003</v>
      </c>
      <c r="M10" s="37">
        <v>66156.36</v>
      </c>
      <c r="N10" s="37">
        <v>303164.92</v>
      </c>
      <c r="O10" s="39">
        <f t="shared" si="1"/>
        <v>38498358.550000004</v>
      </c>
      <c r="P10" s="40">
        <f t="shared" si="2"/>
        <v>46086075.220000006</v>
      </c>
    </row>
    <row r="11" spans="1:16" ht="12.75" customHeight="1" x14ac:dyDescent="0.2">
      <c r="A11" s="34" t="s">
        <v>4</v>
      </c>
      <c r="B11" s="35" t="s">
        <v>54</v>
      </c>
      <c r="C11" s="36" t="s">
        <v>226</v>
      </c>
      <c r="D11" s="37">
        <v>1289771.08</v>
      </c>
      <c r="E11" s="37">
        <v>1645833.24</v>
      </c>
      <c r="F11" s="37">
        <v>22807.81</v>
      </c>
      <c r="G11" s="37">
        <v>572.23</v>
      </c>
      <c r="H11" s="37">
        <v>8758.25</v>
      </c>
      <c r="I11" s="37">
        <v>175506.26</v>
      </c>
      <c r="J11" s="37">
        <v>250796.31</v>
      </c>
      <c r="K11" s="38">
        <f t="shared" si="0"/>
        <v>3394045.18</v>
      </c>
      <c r="L11" s="37">
        <v>17420712.77</v>
      </c>
      <c r="M11" s="37">
        <v>247874.68</v>
      </c>
      <c r="N11" s="37">
        <v>90133.78</v>
      </c>
      <c r="O11" s="39">
        <f t="shared" si="1"/>
        <v>17758721.23</v>
      </c>
      <c r="P11" s="40">
        <f t="shared" si="2"/>
        <v>21152766.41</v>
      </c>
    </row>
    <row r="12" spans="1:16" ht="12.75" customHeight="1" x14ac:dyDescent="0.2">
      <c r="A12" s="34" t="s">
        <v>4</v>
      </c>
      <c r="B12" s="35" t="s">
        <v>55</v>
      </c>
      <c r="C12" s="36" t="s">
        <v>227</v>
      </c>
      <c r="D12" s="37">
        <v>811634.13</v>
      </c>
      <c r="E12" s="37">
        <v>1468723.01</v>
      </c>
      <c r="F12" s="37">
        <v>20353.43</v>
      </c>
      <c r="G12" s="37">
        <v>510.65</v>
      </c>
      <c r="H12" s="37">
        <v>7815.77</v>
      </c>
      <c r="I12" s="37">
        <v>162572.76999999999</v>
      </c>
      <c r="J12" s="37">
        <v>223807.8</v>
      </c>
      <c r="K12" s="38">
        <f t="shared" si="0"/>
        <v>2695417.56</v>
      </c>
      <c r="L12" s="37">
        <v>15525382.1</v>
      </c>
      <c r="M12" s="37">
        <v>880917.68</v>
      </c>
      <c r="N12" s="37">
        <v>683296.81</v>
      </c>
      <c r="O12" s="39">
        <f t="shared" si="1"/>
        <v>17089596.59</v>
      </c>
      <c r="P12" s="40">
        <f t="shared" si="2"/>
        <v>19785014.149999999</v>
      </c>
    </row>
    <row r="13" spans="1:16" ht="12.75" customHeight="1" x14ac:dyDescent="0.2">
      <c r="A13" s="34" t="s">
        <v>5</v>
      </c>
      <c r="B13" s="35" t="s">
        <v>56</v>
      </c>
      <c r="C13" s="36" t="s">
        <v>168</v>
      </c>
      <c r="D13" s="37">
        <v>1213431.5900000001</v>
      </c>
      <c r="E13" s="37">
        <v>1196948.47</v>
      </c>
      <c r="F13" s="37">
        <v>15661.22</v>
      </c>
      <c r="G13" s="37">
        <v>453.74</v>
      </c>
      <c r="H13" s="37">
        <v>5878.72</v>
      </c>
      <c r="I13" s="37">
        <v>109180.62</v>
      </c>
      <c r="J13" s="37">
        <v>269347.96999999997</v>
      </c>
      <c r="K13" s="38">
        <f t="shared" si="0"/>
        <v>2810902.330000001</v>
      </c>
      <c r="L13" s="37">
        <v>9836511.1500000004</v>
      </c>
      <c r="M13" s="37">
        <v>654353.14</v>
      </c>
      <c r="N13" s="37">
        <v>34562.6</v>
      </c>
      <c r="O13" s="39">
        <f t="shared" si="1"/>
        <v>10525426.890000001</v>
      </c>
      <c r="P13" s="40">
        <f t="shared" si="2"/>
        <v>13336329.220000003</v>
      </c>
    </row>
    <row r="14" spans="1:16" ht="12.75" customHeight="1" x14ac:dyDescent="0.2">
      <c r="A14" s="34" t="s">
        <v>6</v>
      </c>
      <c r="B14" s="35" t="s">
        <v>57</v>
      </c>
      <c r="C14" s="36" t="s">
        <v>169</v>
      </c>
      <c r="D14" s="37">
        <v>2749391.79</v>
      </c>
      <c r="E14" s="37">
        <v>2514221.63</v>
      </c>
      <c r="F14" s="37">
        <v>28600.799999999999</v>
      </c>
      <c r="G14" s="37">
        <v>693</v>
      </c>
      <c r="H14" s="37">
        <v>11749.52</v>
      </c>
      <c r="I14" s="37">
        <v>259615.96</v>
      </c>
      <c r="J14" s="37">
        <v>544007.93000000005</v>
      </c>
      <c r="K14" s="38">
        <f t="shared" si="0"/>
        <v>6108280.629999999</v>
      </c>
      <c r="L14" s="37">
        <v>28877452.559999999</v>
      </c>
      <c r="M14" s="37">
        <v>1021229.23</v>
      </c>
      <c r="N14" s="37">
        <v>57481.99</v>
      </c>
      <c r="O14" s="39">
        <f t="shared" si="1"/>
        <v>29956163.779999997</v>
      </c>
      <c r="P14" s="40">
        <f t="shared" si="2"/>
        <v>36064444.409999996</v>
      </c>
    </row>
    <row r="15" spans="1:16" ht="12.75" customHeight="1" x14ac:dyDescent="0.2">
      <c r="A15" s="34" t="s">
        <v>6</v>
      </c>
      <c r="B15" s="35" t="s">
        <v>58</v>
      </c>
      <c r="C15" s="36" t="s">
        <v>228</v>
      </c>
      <c r="D15" s="37">
        <v>916015.64</v>
      </c>
      <c r="E15" s="37">
        <v>991324.53</v>
      </c>
      <c r="F15" s="37">
        <v>11276.92</v>
      </c>
      <c r="G15" s="37">
        <v>273.24</v>
      </c>
      <c r="H15" s="37">
        <v>4632.68</v>
      </c>
      <c r="I15" s="37">
        <v>116314.15</v>
      </c>
      <c r="J15" s="37">
        <v>214495.17</v>
      </c>
      <c r="K15" s="38">
        <f t="shared" si="0"/>
        <v>2254332.3299999996</v>
      </c>
      <c r="L15" s="37">
        <v>10281634.42</v>
      </c>
      <c r="M15" s="37">
        <v>935586.28</v>
      </c>
      <c r="N15" s="37">
        <v>47722.94</v>
      </c>
      <c r="O15" s="39">
        <f t="shared" si="1"/>
        <v>11264943.640000001</v>
      </c>
      <c r="P15" s="40">
        <f t="shared" si="2"/>
        <v>13519275.970000001</v>
      </c>
    </row>
    <row r="16" spans="1:16" ht="12.75" customHeight="1" x14ac:dyDescent="0.2">
      <c r="A16" s="34" t="s">
        <v>7</v>
      </c>
      <c r="B16" s="35" t="s">
        <v>59</v>
      </c>
      <c r="C16" s="36" t="s">
        <v>229</v>
      </c>
      <c r="D16" s="37">
        <v>10530765.779999999</v>
      </c>
      <c r="E16" s="37">
        <v>11616040.34</v>
      </c>
      <c r="F16" s="37">
        <v>116279.91</v>
      </c>
      <c r="G16" s="37">
        <v>3686.29</v>
      </c>
      <c r="H16" s="37">
        <v>39335.360000000001</v>
      </c>
      <c r="I16" s="37">
        <v>1027172.2</v>
      </c>
      <c r="J16" s="37">
        <v>1358303.12</v>
      </c>
      <c r="K16" s="38">
        <f t="shared" si="0"/>
        <v>24691582.999999996</v>
      </c>
      <c r="L16" s="37">
        <v>66262385.780000001</v>
      </c>
      <c r="M16" s="37">
        <v>11095145.92</v>
      </c>
      <c r="N16" s="37">
        <v>838688.87</v>
      </c>
      <c r="O16" s="39">
        <f t="shared" si="1"/>
        <v>78196220.569999993</v>
      </c>
      <c r="P16" s="40">
        <f t="shared" si="2"/>
        <v>102887803.56999999</v>
      </c>
    </row>
    <row r="17" spans="1:16" ht="12.75" customHeight="1" x14ac:dyDescent="0.2">
      <c r="A17" s="34" t="s">
        <v>12</v>
      </c>
      <c r="B17" s="35" t="s">
        <v>57</v>
      </c>
      <c r="C17" s="36" t="s">
        <v>230</v>
      </c>
      <c r="D17" s="37">
        <v>4056412.3000000003</v>
      </c>
      <c r="E17" s="37">
        <v>4943122.4800000004</v>
      </c>
      <c r="F17" s="37">
        <v>54448.6</v>
      </c>
      <c r="G17" s="37">
        <v>1710.64</v>
      </c>
      <c r="H17" s="37">
        <v>19192.07</v>
      </c>
      <c r="I17" s="37">
        <v>352968.41</v>
      </c>
      <c r="J17" s="37">
        <v>672044.27</v>
      </c>
      <c r="K17" s="38">
        <f t="shared" si="0"/>
        <v>10099898.770000001</v>
      </c>
      <c r="L17" s="37">
        <v>52035871.260000005</v>
      </c>
      <c r="M17" s="37">
        <v>5097561.49</v>
      </c>
      <c r="N17" s="37">
        <v>252306.62</v>
      </c>
      <c r="O17" s="39">
        <f t="shared" si="1"/>
        <v>57385739.370000005</v>
      </c>
      <c r="P17" s="40">
        <f t="shared" si="2"/>
        <v>67485638.140000001</v>
      </c>
    </row>
    <row r="18" spans="1:16" ht="12.75" customHeight="1" x14ac:dyDescent="0.2">
      <c r="A18" s="34" t="s">
        <v>12</v>
      </c>
      <c r="B18" s="35" t="s">
        <v>56</v>
      </c>
      <c r="C18" s="36" t="s">
        <v>174</v>
      </c>
      <c r="D18" s="37">
        <v>66123063.490000002</v>
      </c>
      <c r="E18" s="37">
        <v>36784775.43</v>
      </c>
      <c r="F18" s="37">
        <v>405185.1</v>
      </c>
      <c r="G18" s="37">
        <v>12729.88</v>
      </c>
      <c r="H18" s="37">
        <v>142819.81</v>
      </c>
      <c r="I18" s="37">
        <v>3298788.17</v>
      </c>
      <c r="J18" s="37">
        <v>5001089.4400000004</v>
      </c>
      <c r="K18" s="38">
        <f t="shared" si="0"/>
        <v>111768451.31999999</v>
      </c>
      <c r="L18" s="37">
        <v>971995526.70000005</v>
      </c>
      <c r="M18" s="37">
        <v>89978058.680000007</v>
      </c>
      <c r="N18" s="37">
        <v>4384556.26</v>
      </c>
      <c r="O18" s="39">
        <f t="shared" si="1"/>
        <v>1066358141.6400001</v>
      </c>
      <c r="P18" s="40">
        <f t="shared" si="2"/>
        <v>1178126592.96</v>
      </c>
    </row>
    <row r="19" spans="1:16" ht="12.75" customHeight="1" x14ac:dyDescent="0.2">
      <c r="A19" s="34" t="s">
        <v>12</v>
      </c>
      <c r="B19" s="35" t="s">
        <v>60</v>
      </c>
      <c r="C19" s="36" t="s">
        <v>231</v>
      </c>
      <c r="D19" s="37">
        <v>1529208.8699999999</v>
      </c>
      <c r="E19" s="37">
        <v>1978987.84</v>
      </c>
      <c r="F19" s="37">
        <v>21798.59</v>
      </c>
      <c r="G19" s="37">
        <v>684.86</v>
      </c>
      <c r="H19" s="37">
        <v>7683.58</v>
      </c>
      <c r="I19" s="37">
        <v>160413.79</v>
      </c>
      <c r="J19" s="37">
        <v>269054.11</v>
      </c>
      <c r="K19" s="38">
        <f t="shared" si="0"/>
        <v>3967831.6399999997</v>
      </c>
      <c r="L19" s="37">
        <v>17699336.899999999</v>
      </c>
      <c r="M19" s="37">
        <v>1264280.8</v>
      </c>
      <c r="N19" s="37">
        <v>1134447.33</v>
      </c>
      <c r="O19" s="39">
        <f t="shared" si="1"/>
        <v>20098065.029999997</v>
      </c>
      <c r="P19" s="40">
        <f t="shared" si="2"/>
        <v>24065896.669999998</v>
      </c>
    </row>
    <row r="20" spans="1:16" ht="12.75" customHeight="1" x14ac:dyDescent="0.2">
      <c r="A20" s="34" t="s">
        <v>12</v>
      </c>
      <c r="B20" s="35" t="s">
        <v>61</v>
      </c>
      <c r="C20" s="36" t="s">
        <v>232</v>
      </c>
      <c r="D20" s="37">
        <v>4064735.24</v>
      </c>
      <c r="E20" s="37">
        <v>5926725.2599999998</v>
      </c>
      <c r="F20" s="37">
        <v>65283.01</v>
      </c>
      <c r="G20" s="37">
        <v>2051.02</v>
      </c>
      <c r="H20" s="37">
        <v>23010.98</v>
      </c>
      <c r="I20" s="37">
        <v>397618.6</v>
      </c>
      <c r="J20" s="37">
        <v>805770.4</v>
      </c>
      <c r="K20" s="38">
        <f t="shared" si="0"/>
        <v>11285194.51</v>
      </c>
      <c r="L20" s="37">
        <v>60858773.100000001</v>
      </c>
      <c r="M20" s="37">
        <v>7955146.9900000002</v>
      </c>
      <c r="N20" s="37">
        <v>390112.23</v>
      </c>
      <c r="O20" s="39">
        <f t="shared" si="1"/>
        <v>69204032.320000008</v>
      </c>
      <c r="P20" s="40">
        <f t="shared" si="2"/>
        <v>80489226.830000013</v>
      </c>
    </row>
    <row r="21" spans="1:16" ht="12.75" customHeight="1" x14ac:dyDescent="0.2">
      <c r="A21" s="34" t="s">
        <v>12</v>
      </c>
      <c r="B21" s="35" t="s">
        <v>62</v>
      </c>
      <c r="C21" s="36" t="s">
        <v>233</v>
      </c>
      <c r="D21" s="37">
        <v>2198433.5500000003</v>
      </c>
      <c r="E21" s="37">
        <v>2882861.8</v>
      </c>
      <c r="F21" s="37">
        <v>31754.79</v>
      </c>
      <c r="G21" s="37">
        <v>997.65</v>
      </c>
      <c r="H21" s="37">
        <v>11192.94</v>
      </c>
      <c r="I21" s="37">
        <v>219503.95</v>
      </c>
      <c r="J21" s="37">
        <v>391940.67</v>
      </c>
      <c r="K21" s="38">
        <f t="shared" si="0"/>
        <v>5736685.3500000006</v>
      </c>
      <c r="L21" s="37">
        <v>23749520.579999998</v>
      </c>
      <c r="M21" s="37">
        <v>3650479.62</v>
      </c>
      <c r="N21" s="37">
        <v>178356.05</v>
      </c>
      <c r="O21" s="39">
        <f t="shared" si="1"/>
        <v>27578356.25</v>
      </c>
      <c r="P21" s="40">
        <f t="shared" si="2"/>
        <v>33315041.600000001</v>
      </c>
    </row>
    <row r="22" spans="1:16" ht="12.75" customHeight="1" x14ac:dyDescent="0.2">
      <c r="A22" s="34" t="s">
        <v>12</v>
      </c>
      <c r="B22" s="35" t="s">
        <v>63</v>
      </c>
      <c r="C22" s="36" t="s">
        <v>234</v>
      </c>
      <c r="D22" s="37">
        <v>4632375.38</v>
      </c>
      <c r="E22" s="37">
        <v>4806752.49</v>
      </c>
      <c r="F22" s="37">
        <v>52946.48</v>
      </c>
      <c r="G22" s="37">
        <v>1663.44</v>
      </c>
      <c r="H22" s="37">
        <v>18662.599999999999</v>
      </c>
      <c r="I22" s="37">
        <v>357833.66</v>
      </c>
      <c r="J22" s="37">
        <v>653504.03</v>
      </c>
      <c r="K22" s="38">
        <f t="shared" si="0"/>
        <v>10523738.08</v>
      </c>
      <c r="L22" s="37">
        <v>38937418.830000006</v>
      </c>
      <c r="M22" s="37">
        <v>5522982.0300000003</v>
      </c>
      <c r="N22" s="37">
        <v>510977.36</v>
      </c>
      <c r="O22" s="39">
        <f t="shared" si="1"/>
        <v>44971378.220000006</v>
      </c>
      <c r="P22" s="40">
        <f t="shared" si="2"/>
        <v>55495116.300000004</v>
      </c>
    </row>
    <row r="23" spans="1:16" ht="12.75" customHeight="1" x14ac:dyDescent="0.2">
      <c r="A23" s="34" t="s">
        <v>12</v>
      </c>
      <c r="B23" s="35" t="s">
        <v>64</v>
      </c>
      <c r="C23" s="36" t="s">
        <v>235</v>
      </c>
      <c r="D23" s="37">
        <v>1511411.45</v>
      </c>
      <c r="E23" s="37">
        <v>1882073.79</v>
      </c>
      <c r="F23" s="37">
        <v>20731.080000000002</v>
      </c>
      <c r="G23" s="37">
        <v>651.32000000000005</v>
      </c>
      <c r="H23" s="37">
        <v>7307.3</v>
      </c>
      <c r="I23" s="37">
        <v>154949.04999999999</v>
      </c>
      <c r="J23" s="37">
        <v>255878.12</v>
      </c>
      <c r="K23" s="38">
        <f t="shared" si="0"/>
        <v>3833002.11</v>
      </c>
      <c r="L23" s="37">
        <v>17620214.599999998</v>
      </c>
      <c r="M23" s="37">
        <v>1108064.8600000001</v>
      </c>
      <c r="N23" s="37">
        <v>56381.19</v>
      </c>
      <c r="O23" s="39">
        <f t="shared" si="1"/>
        <v>18784660.649999999</v>
      </c>
      <c r="P23" s="40">
        <f t="shared" si="2"/>
        <v>22617662.759999998</v>
      </c>
    </row>
    <row r="24" spans="1:16" ht="12.75" customHeight="1" x14ac:dyDescent="0.2">
      <c r="A24" s="34" t="s">
        <v>12</v>
      </c>
      <c r="B24" s="35" t="s">
        <v>65</v>
      </c>
      <c r="C24" s="36" t="s">
        <v>236</v>
      </c>
      <c r="D24" s="37">
        <v>6124452.7999999998</v>
      </c>
      <c r="E24" s="37">
        <v>2058240.12</v>
      </c>
      <c r="F24" s="37">
        <v>22671.56</v>
      </c>
      <c r="G24" s="37">
        <v>712.28</v>
      </c>
      <c r="H24" s="37">
        <v>7991.28</v>
      </c>
      <c r="I24" s="37">
        <v>101831.77</v>
      </c>
      <c r="J24" s="37">
        <v>279828.89</v>
      </c>
      <c r="K24" s="38">
        <f t="shared" si="0"/>
        <v>8595728.6999999993</v>
      </c>
      <c r="L24" s="37">
        <v>11609347.92</v>
      </c>
      <c r="M24" s="37">
        <v>912115.6</v>
      </c>
      <c r="N24" s="37">
        <v>47456.18</v>
      </c>
      <c r="O24" s="39">
        <f t="shared" si="1"/>
        <v>12568919.699999999</v>
      </c>
      <c r="P24" s="40">
        <f t="shared" si="2"/>
        <v>21164648.399999999</v>
      </c>
    </row>
    <row r="25" spans="1:16" ht="12.75" customHeight="1" x14ac:dyDescent="0.2">
      <c r="A25" s="34" t="s">
        <v>12</v>
      </c>
      <c r="B25" s="35" t="s">
        <v>66</v>
      </c>
      <c r="C25" s="36" t="s">
        <v>237</v>
      </c>
      <c r="D25" s="37">
        <v>1430881.67</v>
      </c>
      <c r="E25" s="37">
        <v>2697455.84</v>
      </c>
      <c r="F25" s="37">
        <v>29712.53</v>
      </c>
      <c r="G25" s="37">
        <v>933.49</v>
      </c>
      <c r="H25" s="37">
        <v>10473.09</v>
      </c>
      <c r="I25" s="37">
        <v>189642.81</v>
      </c>
      <c r="J25" s="37">
        <v>366733.73</v>
      </c>
      <c r="K25" s="38">
        <f t="shared" si="0"/>
        <v>4725833.16</v>
      </c>
      <c r="L25" s="37">
        <v>48297927.130000003</v>
      </c>
      <c r="M25" s="37">
        <v>1463159.87</v>
      </c>
      <c r="N25" s="37">
        <v>279189.27</v>
      </c>
      <c r="O25" s="39">
        <f t="shared" si="1"/>
        <v>50040276.270000003</v>
      </c>
      <c r="P25" s="40">
        <f t="shared" si="2"/>
        <v>54766109.430000007</v>
      </c>
    </row>
    <row r="26" spans="1:16" ht="12.75" customHeight="1" x14ac:dyDescent="0.2">
      <c r="A26" s="34" t="s">
        <v>12</v>
      </c>
      <c r="B26" s="35" t="s">
        <v>67</v>
      </c>
      <c r="C26" s="36" t="s">
        <v>238</v>
      </c>
      <c r="D26" s="37">
        <v>4471631.1000000006</v>
      </c>
      <c r="E26" s="37">
        <v>4961147.6100000003</v>
      </c>
      <c r="F26" s="37">
        <v>54647.15</v>
      </c>
      <c r="G26" s="37">
        <v>1716.87</v>
      </c>
      <c r="H26" s="37">
        <v>19262.05</v>
      </c>
      <c r="I26" s="37">
        <v>357730.89</v>
      </c>
      <c r="J26" s="37">
        <v>674494.89</v>
      </c>
      <c r="K26" s="38">
        <f t="shared" si="0"/>
        <v>10540630.560000002</v>
      </c>
      <c r="L26" s="37">
        <v>37225253.800000004</v>
      </c>
      <c r="M26" s="37">
        <v>5748605.8099999996</v>
      </c>
      <c r="N26" s="37">
        <v>281983.42</v>
      </c>
      <c r="O26" s="39">
        <f t="shared" si="1"/>
        <v>43255843.030000001</v>
      </c>
      <c r="P26" s="40">
        <f t="shared" si="2"/>
        <v>53796473.590000004</v>
      </c>
    </row>
    <row r="27" spans="1:16" ht="12.75" customHeight="1" x14ac:dyDescent="0.2">
      <c r="A27" s="34" t="s">
        <v>13</v>
      </c>
      <c r="B27" s="35" t="s">
        <v>68</v>
      </c>
      <c r="C27" s="36" t="s">
        <v>175</v>
      </c>
      <c r="D27" s="37">
        <v>4626710.38</v>
      </c>
      <c r="E27" s="37">
        <v>3652086.9</v>
      </c>
      <c r="F27" s="37">
        <v>47784.959999999999</v>
      </c>
      <c r="G27" s="37">
        <v>1384.44</v>
      </c>
      <c r="H27" s="37">
        <v>17936.95</v>
      </c>
      <c r="I27" s="37">
        <v>351919.5</v>
      </c>
      <c r="J27" s="37">
        <v>821825.02</v>
      </c>
      <c r="K27" s="38">
        <f t="shared" si="0"/>
        <v>9519648.1499999985</v>
      </c>
      <c r="L27" s="37">
        <v>33167160.899999999</v>
      </c>
      <c r="M27" s="37">
        <v>1446326.31</v>
      </c>
      <c r="N27" s="37">
        <v>78902.179999999993</v>
      </c>
      <c r="O27" s="39">
        <f t="shared" si="1"/>
        <v>34692389.390000001</v>
      </c>
      <c r="P27" s="40">
        <f t="shared" si="2"/>
        <v>44212037.539999999</v>
      </c>
    </row>
    <row r="28" spans="1:16" ht="12.75" customHeight="1" x14ac:dyDescent="0.2">
      <c r="A28" s="34" t="s">
        <v>14</v>
      </c>
      <c r="B28" s="35" t="s">
        <v>69</v>
      </c>
      <c r="C28" s="36" t="s">
        <v>176</v>
      </c>
      <c r="D28" s="37">
        <v>2074421.41</v>
      </c>
      <c r="E28" s="37">
        <v>1604572.14</v>
      </c>
      <c r="F28" s="37">
        <v>18252.990000000002</v>
      </c>
      <c r="G28" s="37">
        <v>442.27</v>
      </c>
      <c r="H28" s="37">
        <v>7498.52</v>
      </c>
      <c r="I28" s="37">
        <v>204261.4</v>
      </c>
      <c r="J28" s="37">
        <v>347184.97</v>
      </c>
      <c r="K28" s="38">
        <f t="shared" si="0"/>
        <v>4256633.7</v>
      </c>
      <c r="L28" s="37">
        <v>15732741.75</v>
      </c>
      <c r="M28" s="37">
        <v>0</v>
      </c>
      <c r="N28" s="37">
        <v>0</v>
      </c>
      <c r="O28" s="39">
        <f t="shared" si="1"/>
        <v>15732741.75</v>
      </c>
      <c r="P28" s="40">
        <f t="shared" si="2"/>
        <v>19989375.449999999</v>
      </c>
    </row>
    <row r="29" spans="1:16" ht="12.75" customHeight="1" x14ac:dyDescent="0.2">
      <c r="A29" s="34" t="s">
        <v>15</v>
      </c>
      <c r="B29" s="35" t="s">
        <v>11</v>
      </c>
      <c r="C29" s="36" t="s">
        <v>239</v>
      </c>
      <c r="D29" s="37">
        <v>2113110.3000000003</v>
      </c>
      <c r="E29" s="37">
        <v>2105106.16</v>
      </c>
      <c r="F29" s="37">
        <v>29172.38</v>
      </c>
      <c r="G29" s="37">
        <v>731.91</v>
      </c>
      <c r="H29" s="37">
        <v>11202.26</v>
      </c>
      <c r="I29" s="37">
        <v>33089.410000000003</v>
      </c>
      <c r="J29" s="37">
        <v>320781.5</v>
      </c>
      <c r="K29" s="38">
        <f t="shared" si="0"/>
        <v>4613193.9200000009</v>
      </c>
      <c r="L29" s="37">
        <v>23469550.539999999</v>
      </c>
      <c r="M29" s="37">
        <v>0</v>
      </c>
      <c r="N29" s="37">
        <v>882655.87</v>
      </c>
      <c r="O29" s="39">
        <f t="shared" si="1"/>
        <v>24352206.41</v>
      </c>
      <c r="P29" s="40">
        <f t="shared" si="2"/>
        <v>28965400.330000002</v>
      </c>
    </row>
    <row r="30" spans="1:16" ht="12.75" customHeight="1" x14ac:dyDescent="0.2">
      <c r="A30" s="34" t="s">
        <v>15</v>
      </c>
      <c r="B30" s="35" t="s">
        <v>70</v>
      </c>
      <c r="C30" s="36" t="s">
        <v>177</v>
      </c>
      <c r="D30" s="37">
        <v>2280666.77</v>
      </c>
      <c r="E30" s="37">
        <v>2028211.04</v>
      </c>
      <c r="F30" s="37">
        <v>28106.77</v>
      </c>
      <c r="G30" s="37">
        <v>705.18</v>
      </c>
      <c r="H30" s="37">
        <v>10793.07</v>
      </c>
      <c r="I30" s="37">
        <v>219573.27</v>
      </c>
      <c r="J30" s="37">
        <v>309064.02</v>
      </c>
      <c r="K30" s="38">
        <f t="shared" si="0"/>
        <v>4877120.1199999992</v>
      </c>
      <c r="L30" s="37">
        <v>53782930.240000002</v>
      </c>
      <c r="M30" s="37">
        <v>2084178.32</v>
      </c>
      <c r="N30" s="37">
        <v>955647.69</v>
      </c>
      <c r="O30" s="39">
        <f t="shared" si="1"/>
        <v>56822756.25</v>
      </c>
      <c r="P30" s="40">
        <f t="shared" si="2"/>
        <v>61699876.369999997</v>
      </c>
    </row>
    <row r="31" spans="1:16" ht="12.75" customHeight="1" x14ac:dyDescent="0.2">
      <c r="A31" s="34" t="s">
        <v>15</v>
      </c>
      <c r="B31" s="35" t="s">
        <v>57</v>
      </c>
      <c r="C31" s="36" t="s">
        <v>240</v>
      </c>
      <c r="D31" s="37">
        <v>879752.41</v>
      </c>
      <c r="E31" s="37">
        <v>1453482.76</v>
      </c>
      <c r="F31" s="37">
        <v>20142.240000000002</v>
      </c>
      <c r="G31" s="37">
        <v>505.35</v>
      </c>
      <c r="H31" s="37">
        <v>7734.67</v>
      </c>
      <c r="I31" s="37">
        <v>127047.88</v>
      </c>
      <c r="J31" s="37">
        <v>221485.45</v>
      </c>
      <c r="K31" s="38">
        <f t="shared" si="0"/>
        <v>2710150.7600000002</v>
      </c>
      <c r="L31" s="37">
        <v>14650295.970000001</v>
      </c>
      <c r="M31" s="37">
        <v>369950.11</v>
      </c>
      <c r="N31" s="37">
        <v>185355.37</v>
      </c>
      <c r="O31" s="39">
        <f t="shared" si="1"/>
        <v>15205601.450000001</v>
      </c>
      <c r="P31" s="40">
        <f t="shared" si="2"/>
        <v>17915752.210000001</v>
      </c>
    </row>
    <row r="32" spans="1:16" ht="12.75" customHeight="1" x14ac:dyDescent="0.2">
      <c r="A32" s="34" t="s">
        <v>15</v>
      </c>
      <c r="B32" s="35" t="s">
        <v>71</v>
      </c>
      <c r="C32" s="36" t="s">
        <v>241</v>
      </c>
      <c r="D32" s="37">
        <v>2375285.9700000002</v>
      </c>
      <c r="E32" s="37">
        <v>3690949.17</v>
      </c>
      <c r="F32" s="37">
        <v>51148.85</v>
      </c>
      <c r="G32" s="37">
        <v>1283.28</v>
      </c>
      <c r="H32" s="37">
        <v>19641.28</v>
      </c>
      <c r="I32" s="37">
        <v>215671.29</v>
      </c>
      <c r="J32" s="37">
        <v>562436.34</v>
      </c>
      <c r="K32" s="38">
        <f t="shared" si="0"/>
        <v>6916416.1800000006</v>
      </c>
      <c r="L32" s="37">
        <v>44468148.380000003</v>
      </c>
      <c r="M32" s="37">
        <v>1152888.4099999999</v>
      </c>
      <c r="N32" s="37">
        <v>67705.039999999994</v>
      </c>
      <c r="O32" s="39">
        <f t="shared" si="1"/>
        <v>45688741.830000006</v>
      </c>
      <c r="P32" s="40">
        <f t="shared" si="2"/>
        <v>52605158.010000005</v>
      </c>
    </row>
    <row r="33" spans="1:16" ht="12.75" customHeight="1" x14ac:dyDescent="0.2">
      <c r="A33" s="34" t="s">
        <v>15</v>
      </c>
      <c r="B33" s="35" t="s">
        <v>72</v>
      </c>
      <c r="C33" s="36" t="s">
        <v>242</v>
      </c>
      <c r="D33" s="37">
        <v>1395825.22</v>
      </c>
      <c r="E33" s="37">
        <v>1532076.98</v>
      </c>
      <c r="F33" s="37">
        <v>21231.39</v>
      </c>
      <c r="G33" s="37">
        <v>532.67999999999995</v>
      </c>
      <c r="H33" s="37">
        <v>8152.9</v>
      </c>
      <c r="I33" s="37">
        <v>151562.54</v>
      </c>
      <c r="J33" s="37">
        <v>233461.84</v>
      </c>
      <c r="K33" s="38">
        <f t="shared" si="0"/>
        <v>3342843.5500000003</v>
      </c>
      <c r="L33" s="37">
        <v>16658381.370000001</v>
      </c>
      <c r="M33" s="37">
        <v>1095634.77</v>
      </c>
      <c r="N33" s="37">
        <v>468375.61</v>
      </c>
      <c r="O33" s="39">
        <f t="shared" si="1"/>
        <v>18222391.75</v>
      </c>
      <c r="P33" s="40">
        <f t="shared" si="2"/>
        <v>21565235.300000001</v>
      </c>
    </row>
    <row r="34" spans="1:16" ht="12.75" customHeight="1" x14ac:dyDescent="0.2">
      <c r="A34" s="34" t="s">
        <v>15</v>
      </c>
      <c r="B34" s="35" t="s">
        <v>73</v>
      </c>
      <c r="C34" s="36" t="s">
        <v>243</v>
      </c>
      <c r="D34" s="37">
        <v>1270258.81</v>
      </c>
      <c r="E34" s="37">
        <v>1650150.47</v>
      </c>
      <c r="F34" s="37">
        <v>22867.64</v>
      </c>
      <c r="G34" s="37">
        <v>573.73</v>
      </c>
      <c r="H34" s="37">
        <v>8781.23</v>
      </c>
      <c r="I34" s="37">
        <v>111117.75</v>
      </c>
      <c r="J34" s="37">
        <v>251454.18</v>
      </c>
      <c r="K34" s="38">
        <f t="shared" si="0"/>
        <v>3315203.8100000005</v>
      </c>
      <c r="L34" s="37">
        <v>17562704.549999997</v>
      </c>
      <c r="M34" s="37">
        <v>1094843.81</v>
      </c>
      <c r="N34" s="37">
        <v>56198.64</v>
      </c>
      <c r="O34" s="39">
        <f t="shared" si="1"/>
        <v>18713746.999999996</v>
      </c>
      <c r="P34" s="40">
        <f t="shared" si="2"/>
        <v>22028950.809999995</v>
      </c>
    </row>
    <row r="35" spans="1:16" ht="12.75" customHeight="1" x14ac:dyDescent="0.2">
      <c r="A35" s="34" t="s">
        <v>16</v>
      </c>
      <c r="B35" s="35" t="s">
        <v>59</v>
      </c>
      <c r="C35" s="36" t="s">
        <v>244</v>
      </c>
      <c r="D35" s="37">
        <v>3721799.54</v>
      </c>
      <c r="E35" s="37">
        <v>3359589.25</v>
      </c>
      <c r="F35" s="37">
        <v>42335.92</v>
      </c>
      <c r="G35" s="37">
        <v>1124.1199999999999</v>
      </c>
      <c r="H35" s="37">
        <v>14742.19</v>
      </c>
      <c r="I35" s="37">
        <v>327820</v>
      </c>
      <c r="J35" s="37">
        <v>491066.89</v>
      </c>
      <c r="K35" s="38">
        <f t="shared" si="0"/>
        <v>7958477.9100000001</v>
      </c>
      <c r="L35" s="37">
        <v>32525944.799999997</v>
      </c>
      <c r="M35" s="37">
        <v>904651.67</v>
      </c>
      <c r="N35" s="37">
        <v>51532.14</v>
      </c>
      <c r="O35" s="39">
        <f t="shared" si="1"/>
        <v>33482128.609999996</v>
      </c>
      <c r="P35" s="40">
        <f t="shared" si="2"/>
        <v>41440606.519999996</v>
      </c>
    </row>
    <row r="36" spans="1:16" ht="12.75" customHeight="1" x14ac:dyDescent="0.2">
      <c r="A36" s="34" t="s">
        <v>17</v>
      </c>
      <c r="B36" s="35" t="s">
        <v>74</v>
      </c>
      <c r="C36" s="36" t="s">
        <v>179</v>
      </c>
      <c r="D36" s="37">
        <v>1772623.9</v>
      </c>
      <c r="E36" s="37">
        <v>1346099.95</v>
      </c>
      <c r="F36" s="37">
        <v>16591.68</v>
      </c>
      <c r="G36" s="37">
        <v>433.91</v>
      </c>
      <c r="H36" s="37">
        <v>6737.6</v>
      </c>
      <c r="I36" s="37">
        <v>150511.19</v>
      </c>
      <c r="J36" s="37">
        <v>297010.01</v>
      </c>
      <c r="K36" s="38">
        <f t="shared" si="0"/>
        <v>3590008.24</v>
      </c>
      <c r="L36" s="37">
        <v>13060038.6</v>
      </c>
      <c r="M36" s="37">
        <v>1299198.19</v>
      </c>
      <c r="N36" s="37">
        <v>229083.96</v>
      </c>
      <c r="O36" s="39">
        <f t="shared" si="1"/>
        <v>14588320.75</v>
      </c>
      <c r="P36" s="40">
        <f t="shared" si="2"/>
        <v>18178328.990000002</v>
      </c>
    </row>
    <row r="37" spans="1:16" ht="12.75" customHeight="1" x14ac:dyDescent="0.2">
      <c r="A37" s="34" t="s">
        <v>18</v>
      </c>
      <c r="B37" s="35" t="s">
        <v>75</v>
      </c>
      <c r="C37" s="36" t="s">
        <v>180</v>
      </c>
      <c r="D37" s="37">
        <v>5905466.9300000006</v>
      </c>
      <c r="E37" s="37">
        <v>5647206.3799999999</v>
      </c>
      <c r="F37" s="37">
        <v>78258.490000000005</v>
      </c>
      <c r="G37" s="37">
        <v>1963.44</v>
      </c>
      <c r="H37" s="37">
        <v>30051.439999999999</v>
      </c>
      <c r="I37" s="37">
        <v>464137.54</v>
      </c>
      <c r="J37" s="37">
        <v>860535.86</v>
      </c>
      <c r="K37" s="38">
        <f t="shared" ref="K37:K68" si="3">SUM(D37:J37)</f>
        <v>12987620.079999998</v>
      </c>
      <c r="L37" s="37">
        <v>67943985.019999996</v>
      </c>
      <c r="M37" s="37">
        <v>6818263.8799999999</v>
      </c>
      <c r="N37" s="37">
        <v>894772.29</v>
      </c>
      <c r="O37" s="39">
        <f t="shared" ref="O37:O68" si="4">+N37+M37+L37</f>
        <v>75657021.189999998</v>
      </c>
      <c r="P37" s="40">
        <f t="shared" ref="P37:P68" si="5">+O37+K37</f>
        <v>88644641.269999996</v>
      </c>
    </row>
    <row r="38" spans="1:16" ht="12.75" customHeight="1" x14ac:dyDescent="0.2">
      <c r="A38" s="34" t="s">
        <v>19</v>
      </c>
      <c r="B38" s="35" t="s">
        <v>76</v>
      </c>
      <c r="C38" s="36" t="s">
        <v>181</v>
      </c>
      <c r="D38" s="37">
        <v>6965383.71</v>
      </c>
      <c r="E38" s="37">
        <v>4744380.87</v>
      </c>
      <c r="F38" s="37">
        <v>59395.51</v>
      </c>
      <c r="G38" s="37">
        <v>1964.61</v>
      </c>
      <c r="H38" s="37">
        <v>20228.46</v>
      </c>
      <c r="I38" s="37">
        <v>476764.35</v>
      </c>
      <c r="J38" s="37">
        <v>813014.66</v>
      </c>
      <c r="K38" s="38">
        <f t="shared" si="3"/>
        <v>13081132.17</v>
      </c>
      <c r="L38" s="37">
        <v>49716244.940000005</v>
      </c>
      <c r="M38" s="37">
        <v>9632911.0399999991</v>
      </c>
      <c r="N38" s="37">
        <v>472895.87</v>
      </c>
      <c r="O38" s="39">
        <f t="shared" si="4"/>
        <v>59822051.850000001</v>
      </c>
      <c r="P38" s="40">
        <f t="shared" si="5"/>
        <v>72903184.019999996</v>
      </c>
    </row>
    <row r="39" spans="1:16" ht="12.75" customHeight="1" x14ac:dyDescent="0.2">
      <c r="A39" s="34" t="s">
        <v>19</v>
      </c>
      <c r="B39" s="35" t="s">
        <v>77</v>
      </c>
      <c r="C39" s="36" t="s">
        <v>245</v>
      </c>
      <c r="D39" s="37">
        <v>2678043.33</v>
      </c>
      <c r="E39" s="37">
        <v>1868009.16</v>
      </c>
      <c r="F39" s="37">
        <v>23385.85</v>
      </c>
      <c r="G39" s="37">
        <v>773.53</v>
      </c>
      <c r="H39" s="37">
        <v>7964.57</v>
      </c>
      <c r="I39" s="37">
        <v>196426.43</v>
      </c>
      <c r="J39" s="37">
        <v>320108.96000000002</v>
      </c>
      <c r="K39" s="38">
        <f t="shared" si="3"/>
        <v>5094711.83</v>
      </c>
      <c r="L39" s="37">
        <v>18133000.879999999</v>
      </c>
      <c r="M39" s="37">
        <v>2896922.19</v>
      </c>
      <c r="N39" s="37">
        <v>147985.35999999999</v>
      </c>
      <c r="O39" s="39">
        <f t="shared" si="4"/>
        <v>21177908.43</v>
      </c>
      <c r="P39" s="40">
        <f t="shared" si="5"/>
        <v>26272620.259999998</v>
      </c>
    </row>
    <row r="40" spans="1:16" ht="12.75" customHeight="1" x14ac:dyDescent="0.2">
      <c r="A40" s="34" t="s">
        <v>20</v>
      </c>
      <c r="B40" s="35" t="s">
        <v>77</v>
      </c>
      <c r="C40" s="36" t="s">
        <v>182</v>
      </c>
      <c r="D40" s="37">
        <v>1046313.53</v>
      </c>
      <c r="E40" s="37">
        <v>988697.2</v>
      </c>
      <c r="F40" s="37">
        <v>12186.42</v>
      </c>
      <c r="G40" s="37">
        <v>318.70999999999998</v>
      </c>
      <c r="H40" s="37">
        <v>4948.7</v>
      </c>
      <c r="I40" s="37">
        <v>119251.24</v>
      </c>
      <c r="J40" s="37">
        <v>218150.93</v>
      </c>
      <c r="K40" s="38">
        <f t="shared" si="3"/>
        <v>2389866.73</v>
      </c>
      <c r="L40" s="37">
        <v>8547287.2000000011</v>
      </c>
      <c r="M40" s="37">
        <v>1283382.81</v>
      </c>
      <c r="N40" s="37">
        <v>63638.080000000002</v>
      </c>
      <c r="O40" s="39">
        <f t="shared" si="4"/>
        <v>9894308.0900000017</v>
      </c>
      <c r="P40" s="40">
        <f t="shared" si="5"/>
        <v>12284174.820000002</v>
      </c>
    </row>
    <row r="41" spans="1:16" ht="12.75" customHeight="1" x14ac:dyDescent="0.2">
      <c r="A41" s="34" t="s">
        <v>21</v>
      </c>
      <c r="B41" s="35" t="s">
        <v>54</v>
      </c>
      <c r="C41" s="36" t="s">
        <v>183</v>
      </c>
      <c r="D41" s="37">
        <v>2950997.5700000003</v>
      </c>
      <c r="E41" s="37">
        <v>2276223.19</v>
      </c>
      <c r="F41" s="37">
        <v>25072.65</v>
      </c>
      <c r="G41" s="37">
        <v>787.72</v>
      </c>
      <c r="H41" s="37">
        <v>8837.6200000000008</v>
      </c>
      <c r="I41" s="37">
        <v>176358.6</v>
      </c>
      <c r="J41" s="37">
        <v>309464.87</v>
      </c>
      <c r="K41" s="38">
        <f t="shared" si="3"/>
        <v>5747742.2199999997</v>
      </c>
      <c r="L41" s="37">
        <v>14301143.720000001</v>
      </c>
      <c r="M41" s="37">
        <v>2961312.75</v>
      </c>
      <c r="N41" s="37">
        <v>523068.78</v>
      </c>
      <c r="O41" s="39">
        <f t="shared" si="4"/>
        <v>17785525.25</v>
      </c>
      <c r="P41" s="40">
        <f t="shared" si="5"/>
        <v>23533267.469999999</v>
      </c>
    </row>
    <row r="42" spans="1:16" ht="12.75" customHeight="1" x14ac:dyDescent="0.2">
      <c r="A42" s="34" t="s">
        <v>22</v>
      </c>
      <c r="B42" s="35" t="s">
        <v>78</v>
      </c>
      <c r="C42" s="36" t="s">
        <v>184</v>
      </c>
      <c r="D42" s="37">
        <v>5471865.1400000006</v>
      </c>
      <c r="E42" s="37">
        <v>4026080.1</v>
      </c>
      <c r="F42" s="37">
        <v>55793.06</v>
      </c>
      <c r="G42" s="37">
        <v>1399.8</v>
      </c>
      <c r="H42" s="37">
        <v>21424.67</v>
      </c>
      <c r="I42" s="37">
        <v>554419.13</v>
      </c>
      <c r="J42" s="37">
        <v>613504.46</v>
      </c>
      <c r="K42" s="38">
        <f t="shared" si="3"/>
        <v>10744486.360000003</v>
      </c>
      <c r="L42" s="37">
        <v>48404939.359999999</v>
      </c>
      <c r="M42" s="37">
        <v>12382022.09</v>
      </c>
      <c r="N42" s="37">
        <v>602900.67000000004</v>
      </c>
      <c r="O42" s="39">
        <f t="shared" si="4"/>
        <v>61389862.119999997</v>
      </c>
      <c r="P42" s="40">
        <f t="shared" si="5"/>
        <v>72134348.480000004</v>
      </c>
    </row>
    <row r="43" spans="1:16" ht="12.75" customHeight="1" x14ac:dyDescent="0.2">
      <c r="A43" s="34" t="s">
        <v>23</v>
      </c>
      <c r="B43" s="35" t="s">
        <v>79</v>
      </c>
      <c r="C43" s="36" t="s">
        <v>185</v>
      </c>
      <c r="D43" s="37">
        <v>1919130.21</v>
      </c>
      <c r="E43" s="37">
        <v>1529204.72</v>
      </c>
      <c r="F43" s="37">
        <v>18848.580000000002</v>
      </c>
      <c r="G43" s="37">
        <v>492.94</v>
      </c>
      <c r="H43" s="37">
        <v>7654.09</v>
      </c>
      <c r="I43" s="37">
        <v>173922.3</v>
      </c>
      <c r="J43" s="37">
        <v>337411.13</v>
      </c>
      <c r="K43" s="38">
        <f t="shared" si="3"/>
        <v>3986663.9699999993</v>
      </c>
      <c r="L43" s="37">
        <v>12392325.93</v>
      </c>
      <c r="M43" s="37">
        <v>409207.55</v>
      </c>
      <c r="N43" s="37">
        <v>15714.53</v>
      </c>
      <c r="O43" s="39">
        <f t="shared" si="4"/>
        <v>12817248.01</v>
      </c>
      <c r="P43" s="40">
        <f t="shared" si="5"/>
        <v>16803911.98</v>
      </c>
    </row>
    <row r="44" spans="1:16" ht="12.75" customHeight="1" x14ac:dyDescent="0.2">
      <c r="A44" s="34" t="s">
        <v>24</v>
      </c>
      <c r="B44" s="35" t="s">
        <v>80</v>
      </c>
      <c r="C44" s="36" t="s">
        <v>187</v>
      </c>
      <c r="D44" s="37">
        <v>2366087.3000000003</v>
      </c>
      <c r="E44" s="37">
        <v>2501181.1</v>
      </c>
      <c r="F44" s="37">
        <v>34661.15</v>
      </c>
      <c r="G44" s="37">
        <v>869.62</v>
      </c>
      <c r="H44" s="37">
        <v>13309.96</v>
      </c>
      <c r="I44" s="37">
        <v>277590.06</v>
      </c>
      <c r="J44" s="37">
        <v>381136.42</v>
      </c>
      <c r="K44" s="38">
        <f t="shared" si="3"/>
        <v>5574835.6100000003</v>
      </c>
      <c r="L44" s="37">
        <v>31716118.75</v>
      </c>
      <c r="M44" s="37">
        <v>3542702.53</v>
      </c>
      <c r="N44" s="37">
        <v>176073.24</v>
      </c>
      <c r="O44" s="39">
        <f t="shared" si="4"/>
        <v>35434894.519999996</v>
      </c>
      <c r="P44" s="40">
        <f t="shared" si="5"/>
        <v>41009730.129999995</v>
      </c>
    </row>
    <row r="45" spans="1:16" ht="12.75" customHeight="1" x14ac:dyDescent="0.2">
      <c r="A45" s="34" t="s">
        <v>25</v>
      </c>
      <c r="B45" s="35" t="s">
        <v>81</v>
      </c>
      <c r="C45" s="36" t="s">
        <v>188</v>
      </c>
      <c r="D45" s="37">
        <v>1273978.03</v>
      </c>
      <c r="E45" s="37">
        <v>1126246.6100000001</v>
      </c>
      <c r="F45" s="37">
        <v>13998.81</v>
      </c>
      <c r="G45" s="37">
        <v>375.68</v>
      </c>
      <c r="H45" s="37">
        <v>5278.16</v>
      </c>
      <c r="I45" s="37">
        <v>125379.91</v>
      </c>
      <c r="J45" s="37">
        <v>227813.28</v>
      </c>
      <c r="K45" s="38">
        <f t="shared" si="3"/>
        <v>2773070.4800000004</v>
      </c>
      <c r="L45" s="37">
        <v>8374717.8300000001</v>
      </c>
      <c r="M45" s="37">
        <v>1358810.2</v>
      </c>
      <c r="N45" s="37">
        <v>67293.67</v>
      </c>
      <c r="O45" s="39">
        <f t="shared" si="4"/>
        <v>9800821.6999999993</v>
      </c>
      <c r="P45" s="40">
        <f t="shared" si="5"/>
        <v>12573892.18</v>
      </c>
    </row>
    <row r="46" spans="1:16" ht="12.75" customHeight="1" x14ac:dyDescent="0.2">
      <c r="A46" s="34" t="s">
        <v>26</v>
      </c>
      <c r="B46" s="35" t="s">
        <v>82</v>
      </c>
      <c r="C46" s="36" t="s">
        <v>189</v>
      </c>
      <c r="D46" s="37">
        <v>2298686.2800000003</v>
      </c>
      <c r="E46" s="37">
        <v>1967145.79</v>
      </c>
      <c r="F46" s="37">
        <v>27260.53</v>
      </c>
      <c r="G46" s="37">
        <v>683.95</v>
      </c>
      <c r="H46" s="37">
        <v>10468.11</v>
      </c>
      <c r="I46" s="37">
        <v>219726.61</v>
      </c>
      <c r="J46" s="37">
        <v>299758.74</v>
      </c>
      <c r="K46" s="38">
        <f t="shared" si="3"/>
        <v>4823730.0100000016</v>
      </c>
      <c r="L46" s="37">
        <v>23876198.509999998</v>
      </c>
      <c r="M46" s="37">
        <v>1722816.95</v>
      </c>
      <c r="N46" s="37">
        <v>88154.78</v>
      </c>
      <c r="O46" s="39">
        <f t="shared" si="4"/>
        <v>25687170.239999998</v>
      </c>
      <c r="P46" s="40">
        <f t="shared" si="5"/>
        <v>30510900.25</v>
      </c>
    </row>
    <row r="47" spans="1:16" ht="12.75" customHeight="1" x14ac:dyDescent="0.2">
      <c r="A47" s="34" t="s">
        <v>27</v>
      </c>
      <c r="B47" s="35" t="s">
        <v>83</v>
      </c>
      <c r="C47" s="36" t="s">
        <v>190</v>
      </c>
      <c r="D47" s="37">
        <v>3274198.56</v>
      </c>
      <c r="E47" s="37">
        <v>2590243.29</v>
      </c>
      <c r="F47" s="37">
        <v>33891.49</v>
      </c>
      <c r="G47" s="37">
        <v>981.92</v>
      </c>
      <c r="H47" s="37">
        <v>12721.78</v>
      </c>
      <c r="I47" s="37">
        <v>309848.34000000003</v>
      </c>
      <c r="J47" s="37">
        <v>582879.54</v>
      </c>
      <c r="K47" s="38">
        <f t="shared" si="3"/>
        <v>6804764.9199999999</v>
      </c>
      <c r="L47" s="37">
        <v>28369159.609999999</v>
      </c>
      <c r="M47" s="37">
        <v>3474106.47</v>
      </c>
      <c r="N47" s="37">
        <v>172307.48</v>
      </c>
      <c r="O47" s="39">
        <f t="shared" si="4"/>
        <v>32015573.559999999</v>
      </c>
      <c r="P47" s="40">
        <f t="shared" si="5"/>
        <v>38820338.479999997</v>
      </c>
    </row>
    <row r="48" spans="1:16" ht="12.75" customHeight="1" x14ac:dyDescent="0.2">
      <c r="A48" s="34" t="s">
        <v>28</v>
      </c>
      <c r="B48" s="35" t="s">
        <v>84</v>
      </c>
      <c r="C48" s="36" t="s">
        <v>191</v>
      </c>
      <c r="D48" s="37">
        <v>3037166.3000000003</v>
      </c>
      <c r="E48" s="37">
        <v>3129585.48</v>
      </c>
      <c r="F48" s="37">
        <v>34472.449999999997</v>
      </c>
      <c r="G48" s="37">
        <v>1083.04</v>
      </c>
      <c r="H48" s="37">
        <v>12150.86</v>
      </c>
      <c r="I48" s="37">
        <v>291423.19</v>
      </c>
      <c r="J48" s="37">
        <v>425484.1</v>
      </c>
      <c r="K48" s="38">
        <f t="shared" si="3"/>
        <v>6931365.4200000009</v>
      </c>
      <c r="L48" s="37">
        <v>24664936.75</v>
      </c>
      <c r="M48" s="37">
        <v>4694575.4400000004</v>
      </c>
      <c r="N48" s="37">
        <v>229060.57</v>
      </c>
      <c r="O48" s="39">
        <f t="shared" si="4"/>
        <v>29588572.760000002</v>
      </c>
      <c r="P48" s="40">
        <f t="shared" si="5"/>
        <v>36519938.18</v>
      </c>
    </row>
    <row r="49" spans="1:16" ht="12.75" customHeight="1" x14ac:dyDescent="0.2">
      <c r="A49" s="34" t="s">
        <v>85</v>
      </c>
      <c r="B49" s="35" t="s">
        <v>83</v>
      </c>
      <c r="C49" s="36" t="s">
        <v>246</v>
      </c>
      <c r="D49" s="37">
        <v>3768206.9800000004</v>
      </c>
      <c r="E49" s="37">
        <v>3129770.61</v>
      </c>
      <c r="F49" s="37">
        <v>37709.660000000003</v>
      </c>
      <c r="G49" s="37">
        <v>1088.51</v>
      </c>
      <c r="H49" s="37">
        <v>13112.24</v>
      </c>
      <c r="I49" s="37">
        <v>300184.71999999997</v>
      </c>
      <c r="J49" s="37">
        <v>573557.96</v>
      </c>
      <c r="K49" s="38">
        <f t="shared" si="3"/>
        <v>7823630.6799999997</v>
      </c>
      <c r="L49" s="37">
        <v>27748929.919999998</v>
      </c>
      <c r="M49" s="37">
        <v>4477722.13</v>
      </c>
      <c r="N49" s="37">
        <v>219853.75</v>
      </c>
      <c r="O49" s="39">
        <f t="shared" si="4"/>
        <v>32446505.799999997</v>
      </c>
      <c r="P49" s="40">
        <f t="shared" si="5"/>
        <v>40270136.479999997</v>
      </c>
    </row>
    <row r="50" spans="1:16" ht="12.75" customHeight="1" x14ac:dyDescent="0.2">
      <c r="A50" s="34" t="s">
        <v>29</v>
      </c>
      <c r="B50" s="35" t="s">
        <v>86</v>
      </c>
      <c r="C50" s="36" t="s">
        <v>192</v>
      </c>
      <c r="D50" s="37">
        <v>2178389.1800000002</v>
      </c>
      <c r="E50" s="37">
        <v>1899399.34</v>
      </c>
      <c r="F50" s="37">
        <v>23778.82</v>
      </c>
      <c r="G50" s="37">
        <v>786.53</v>
      </c>
      <c r="H50" s="37">
        <v>8098.41</v>
      </c>
      <c r="I50" s="37">
        <v>172716.79</v>
      </c>
      <c r="J50" s="37">
        <v>325488.09999999998</v>
      </c>
      <c r="K50" s="38">
        <f t="shared" si="3"/>
        <v>4608657.17</v>
      </c>
      <c r="L50" s="37">
        <v>17266177.969999999</v>
      </c>
      <c r="M50" s="37">
        <v>2290493.86</v>
      </c>
      <c r="N50" s="37">
        <v>114781.56</v>
      </c>
      <c r="O50" s="39">
        <f t="shared" si="4"/>
        <v>19671453.390000001</v>
      </c>
      <c r="P50" s="40">
        <f t="shared" si="5"/>
        <v>24280110.560000002</v>
      </c>
    </row>
    <row r="51" spans="1:16" ht="12.75" customHeight="1" x14ac:dyDescent="0.2">
      <c r="A51" s="34" t="s">
        <v>87</v>
      </c>
      <c r="B51" s="35" t="s">
        <v>88</v>
      </c>
      <c r="C51" s="36" t="s">
        <v>247</v>
      </c>
      <c r="D51" s="37">
        <v>4049064.3600000003</v>
      </c>
      <c r="E51" s="37">
        <v>4708285.8899999997</v>
      </c>
      <c r="F51" s="37">
        <v>53263.93</v>
      </c>
      <c r="G51" s="37">
        <v>1424.76</v>
      </c>
      <c r="H51" s="37">
        <v>19081.91</v>
      </c>
      <c r="I51" s="37">
        <v>330122.53000000003</v>
      </c>
      <c r="J51" s="37">
        <v>439262.96</v>
      </c>
      <c r="K51" s="38">
        <f t="shared" si="3"/>
        <v>9600506.3399999999</v>
      </c>
      <c r="L51" s="37">
        <v>44088353.539999999</v>
      </c>
      <c r="M51" s="37">
        <v>0</v>
      </c>
      <c r="N51" s="37">
        <v>256309.87</v>
      </c>
      <c r="O51" s="39">
        <f t="shared" si="4"/>
        <v>44344663.409999996</v>
      </c>
      <c r="P51" s="40">
        <f t="shared" si="5"/>
        <v>53945169.75</v>
      </c>
    </row>
    <row r="52" spans="1:16" ht="12.75" customHeight="1" x14ac:dyDescent="0.2">
      <c r="A52" s="34" t="s">
        <v>87</v>
      </c>
      <c r="B52" s="35" t="s">
        <v>89</v>
      </c>
      <c r="C52" s="36" t="s">
        <v>248</v>
      </c>
      <c r="D52" s="37">
        <v>7704033.8200000003</v>
      </c>
      <c r="E52" s="37">
        <v>2819780.82</v>
      </c>
      <c r="F52" s="37">
        <v>31899.64</v>
      </c>
      <c r="G52" s="37">
        <v>853.28</v>
      </c>
      <c r="H52" s="37">
        <v>11428.11</v>
      </c>
      <c r="I52" s="37">
        <v>175511.97</v>
      </c>
      <c r="J52" s="37">
        <v>263073.5</v>
      </c>
      <c r="K52" s="38">
        <f t="shared" si="3"/>
        <v>11006581.140000001</v>
      </c>
      <c r="L52" s="37">
        <v>18303254.93</v>
      </c>
      <c r="M52" s="37">
        <v>1111531</v>
      </c>
      <c r="N52" s="37">
        <v>59109.34</v>
      </c>
      <c r="O52" s="39">
        <f t="shared" si="4"/>
        <v>19473895.27</v>
      </c>
      <c r="P52" s="40">
        <f t="shared" si="5"/>
        <v>30480476.41</v>
      </c>
    </row>
    <row r="53" spans="1:16" ht="12.75" customHeight="1" x14ac:dyDescent="0.2">
      <c r="A53" s="34" t="s">
        <v>87</v>
      </c>
      <c r="B53" s="35" t="s">
        <v>90</v>
      </c>
      <c r="C53" s="36" t="s">
        <v>249</v>
      </c>
      <c r="D53" s="37">
        <v>3634656.75</v>
      </c>
      <c r="E53" s="37">
        <v>4119018.03</v>
      </c>
      <c r="F53" s="37">
        <v>46597.66</v>
      </c>
      <c r="G53" s="37">
        <v>1246.44</v>
      </c>
      <c r="H53" s="37">
        <v>16693.7</v>
      </c>
      <c r="I53" s="37">
        <v>240527.7</v>
      </c>
      <c r="J53" s="37">
        <v>384286.78</v>
      </c>
      <c r="K53" s="38">
        <f t="shared" si="3"/>
        <v>8443027.0600000005</v>
      </c>
      <c r="L53" s="37">
        <v>34606740.93</v>
      </c>
      <c r="M53" s="37">
        <v>2696707.3</v>
      </c>
      <c r="N53" s="37">
        <v>947506.48</v>
      </c>
      <c r="O53" s="39">
        <f t="shared" si="4"/>
        <v>38250954.710000001</v>
      </c>
      <c r="P53" s="40">
        <f t="shared" si="5"/>
        <v>46693981.770000003</v>
      </c>
    </row>
    <row r="54" spans="1:16" ht="12.75" customHeight="1" x14ac:dyDescent="0.2">
      <c r="A54" s="34" t="s">
        <v>87</v>
      </c>
      <c r="B54" s="35" t="s">
        <v>91</v>
      </c>
      <c r="C54" s="36" t="s">
        <v>250</v>
      </c>
      <c r="D54" s="37">
        <v>1778465.8699999999</v>
      </c>
      <c r="E54" s="37">
        <v>1989255.76</v>
      </c>
      <c r="F54" s="37">
        <v>22504.07</v>
      </c>
      <c r="G54" s="37">
        <v>601.96</v>
      </c>
      <c r="H54" s="37">
        <v>8062.13</v>
      </c>
      <c r="I54" s="37">
        <v>177461.33</v>
      </c>
      <c r="J54" s="37">
        <v>185589.06</v>
      </c>
      <c r="K54" s="38">
        <f t="shared" si="3"/>
        <v>4161940.1799999997</v>
      </c>
      <c r="L54" s="37">
        <v>17319119.669999998</v>
      </c>
      <c r="M54" s="37">
        <v>1430038</v>
      </c>
      <c r="N54" s="37">
        <v>72071.62</v>
      </c>
      <c r="O54" s="39">
        <f t="shared" si="4"/>
        <v>18821229.289999999</v>
      </c>
      <c r="P54" s="40">
        <f t="shared" si="5"/>
        <v>22983169.469999999</v>
      </c>
    </row>
    <row r="55" spans="1:16" ht="12.75" customHeight="1" x14ac:dyDescent="0.2">
      <c r="A55" s="34" t="s">
        <v>87</v>
      </c>
      <c r="B55" s="35" t="s">
        <v>92</v>
      </c>
      <c r="C55" s="36" t="s">
        <v>251</v>
      </c>
      <c r="D55" s="37">
        <v>2594907.9800000004</v>
      </c>
      <c r="E55" s="37">
        <v>4704276.16</v>
      </c>
      <c r="F55" s="37">
        <v>53218.57</v>
      </c>
      <c r="G55" s="37">
        <v>1423.55</v>
      </c>
      <c r="H55" s="37">
        <v>19065.66</v>
      </c>
      <c r="I55" s="37">
        <v>319257.48</v>
      </c>
      <c r="J55" s="37">
        <v>438888.87</v>
      </c>
      <c r="K55" s="38">
        <f t="shared" si="3"/>
        <v>8131038.2700000005</v>
      </c>
      <c r="L55" s="37">
        <v>45854407.700000003</v>
      </c>
      <c r="M55" s="37">
        <v>3356653.16</v>
      </c>
      <c r="N55" s="37">
        <v>167854.43</v>
      </c>
      <c r="O55" s="39">
        <f t="shared" si="4"/>
        <v>49378915.290000007</v>
      </c>
      <c r="P55" s="40">
        <f t="shared" si="5"/>
        <v>57509953.56000001</v>
      </c>
    </row>
    <row r="56" spans="1:16" ht="12.75" customHeight="1" x14ac:dyDescent="0.2">
      <c r="A56" s="34" t="s">
        <v>87</v>
      </c>
      <c r="B56" s="35" t="s">
        <v>50</v>
      </c>
      <c r="C56" s="36" t="s">
        <v>252</v>
      </c>
      <c r="D56" s="37">
        <v>3807700.4400000004</v>
      </c>
      <c r="E56" s="37">
        <v>4392279.51</v>
      </c>
      <c r="F56" s="37">
        <v>49689.01</v>
      </c>
      <c r="G56" s="37">
        <v>1329.13</v>
      </c>
      <c r="H56" s="37">
        <v>17801.18</v>
      </c>
      <c r="I56" s="37">
        <v>268857.08</v>
      </c>
      <c r="J56" s="37">
        <v>409780.91</v>
      </c>
      <c r="K56" s="38">
        <f t="shared" si="3"/>
        <v>8947437.2599999998</v>
      </c>
      <c r="L56" s="37">
        <v>36422192.490000002</v>
      </c>
      <c r="M56" s="37">
        <v>4690324.4800000004</v>
      </c>
      <c r="N56" s="37">
        <v>1086307.07</v>
      </c>
      <c r="O56" s="39">
        <f t="shared" si="4"/>
        <v>42198824.040000007</v>
      </c>
      <c r="P56" s="40">
        <f t="shared" si="5"/>
        <v>51146261.300000004</v>
      </c>
    </row>
    <row r="57" spans="1:16" ht="12.75" customHeight="1" x14ac:dyDescent="0.2">
      <c r="A57" s="34" t="s">
        <v>87</v>
      </c>
      <c r="B57" s="35" t="s">
        <v>93</v>
      </c>
      <c r="C57" s="36" t="s">
        <v>253</v>
      </c>
      <c r="D57" s="37">
        <v>3362845.6700000004</v>
      </c>
      <c r="E57" s="37">
        <v>4578860.3099999996</v>
      </c>
      <c r="F57" s="37">
        <v>51799.77</v>
      </c>
      <c r="G57" s="37">
        <v>1385.59</v>
      </c>
      <c r="H57" s="37">
        <v>18557.37</v>
      </c>
      <c r="I57" s="37">
        <v>283668.15999999997</v>
      </c>
      <c r="J57" s="37">
        <v>427188.11</v>
      </c>
      <c r="K57" s="38">
        <f t="shared" si="3"/>
        <v>8724304.9800000004</v>
      </c>
      <c r="L57" s="37">
        <v>43643916.460000001</v>
      </c>
      <c r="M57" s="37">
        <v>1786077.3</v>
      </c>
      <c r="N57" s="37">
        <v>93698.77</v>
      </c>
      <c r="O57" s="39">
        <f t="shared" si="4"/>
        <v>45523692.530000001</v>
      </c>
      <c r="P57" s="40">
        <f t="shared" si="5"/>
        <v>54247997.510000005</v>
      </c>
    </row>
    <row r="58" spans="1:16" ht="12.75" customHeight="1" x14ac:dyDescent="0.2">
      <c r="A58" s="34" t="s">
        <v>87</v>
      </c>
      <c r="B58" s="35" t="s">
        <v>54</v>
      </c>
      <c r="C58" s="36" t="s">
        <v>254</v>
      </c>
      <c r="D58" s="37">
        <v>140671224.94</v>
      </c>
      <c r="E58" s="37">
        <v>78329287.819999993</v>
      </c>
      <c r="F58" s="37">
        <v>886124.16</v>
      </c>
      <c r="G58" s="37">
        <v>23702.959999999999</v>
      </c>
      <c r="H58" s="37">
        <v>317455.68</v>
      </c>
      <c r="I58" s="37">
        <v>5990225.9000000004</v>
      </c>
      <c r="J58" s="37">
        <v>7307787.9100000001</v>
      </c>
      <c r="K58" s="38">
        <f t="shared" si="3"/>
        <v>233525809.37</v>
      </c>
      <c r="L58" s="37">
        <v>1369194231.9000001</v>
      </c>
      <c r="M58" s="37">
        <v>103029272.73</v>
      </c>
      <c r="N58" s="37">
        <v>5102099.91</v>
      </c>
      <c r="O58" s="39">
        <f t="shared" si="4"/>
        <v>1477325604.5400002</v>
      </c>
      <c r="P58" s="40">
        <f t="shared" si="5"/>
        <v>1710851413.9100003</v>
      </c>
    </row>
    <row r="59" spans="1:16" ht="12.75" customHeight="1" x14ac:dyDescent="0.2">
      <c r="A59" s="34" t="s">
        <v>87</v>
      </c>
      <c r="B59" s="35" t="s">
        <v>94</v>
      </c>
      <c r="C59" s="36" t="s">
        <v>255</v>
      </c>
      <c r="D59" s="37">
        <v>3336334.4200000004</v>
      </c>
      <c r="E59" s="37">
        <v>5032554.37</v>
      </c>
      <c r="F59" s="37">
        <v>56932.32</v>
      </c>
      <c r="G59" s="37">
        <v>1522.88</v>
      </c>
      <c r="H59" s="37">
        <v>20396.11</v>
      </c>
      <c r="I59" s="37">
        <v>344060.06</v>
      </c>
      <c r="J59" s="37">
        <v>469515.82</v>
      </c>
      <c r="K59" s="38">
        <f t="shared" si="3"/>
        <v>9261315.9800000023</v>
      </c>
      <c r="L59" s="37">
        <v>47296842.280000001</v>
      </c>
      <c r="M59" s="37">
        <v>2699460.59</v>
      </c>
      <c r="N59" s="37">
        <v>162789.21</v>
      </c>
      <c r="O59" s="39">
        <f t="shared" si="4"/>
        <v>50159092.079999998</v>
      </c>
      <c r="P59" s="40">
        <f t="shared" si="5"/>
        <v>59420408.060000002</v>
      </c>
    </row>
    <row r="60" spans="1:16" ht="12.75" customHeight="1" x14ac:dyDescent="0.2">
      <c r="A60" s="34" t="s">
        <v>87</v>
      </c>
      <c r="B60" s="35" t="s">
        <v>95</v>
      </c>
      <c r="C60" s="36" t="s">
        <v>256</v>
      </c>
      <c r="D60" s="37">
        <v>1379546.93</v>
      </c>
      <c r="E60" s="37">
        <v>3116711.26</v>
      </c>
      <c r="F60" s="37">
        <v>35258.75</v>
      </c>
      <c r="G60" s="37">
        <v>943.14</v>
      </c>
      <c r="H60" s="37">
        <v>12631.52</v>
      </c>
      <c r="I60" s="37">
        <v>142691.72</v>
      </c>
      <c r="J60" s="37">
        <v>290775.84999999998</v>
      </c>
      <c r="K60" s="38">
        <f t="shared" si="3"/>
        <v>4978559.1699999981</v>
      </c>
      <c r="L60" s="37">
        <v>17796998.18</v>
      </c>
      <c r="M60" s="37">
        <v>2030497.62</v>
      </c>
      <c r="N60" s="37">
        <v>100014.3</v>
      </c>
      <c r="O60" s="39">
        <f t="shared" si="4"/>
        <v>19927510.100000001</v>
      </c>
      <c r="P60" s="40">
        <f t="shared" si="5"/>
        <v>24906069.27</v>
      </c>
    </row>
    <row r="61" spans="1:16" ht="12.75" customHeight="1" x14ac:dyDescent="0.2">
      <c r="A61" s="34" t="s">
        <v>87</v>
      </c>
      <c r="B61" s="35" t="s">
        <v>96</v>
      </c>
      <c r="C61" s="36" t="s">
        <v>257</v>
      </c>
      <c r="D61" s="37">
        <v>10014525.9</v>
      </c>
      <c r="E61" s="37">
        <v>2094040.31</v>
      </c>
      <c r="F61" s="37">
        <v>23689.48</v>
      </c>
      <c r="G61" s="37">
        <v>633.66999999999996</v>
      </c>
      <c r="H61" s="37">
        <v>8486.7999999999993</v>
      </c>
      <c r="I61" s="37">
        <v>109944.87</v>
      </c>
      <c r="J61" s="37">
        <v>195365.01</v>
      </c>
      <c r="K61" s="38">
        <f t="shared" si="3"/>
        <v>12446686.040000001</v>
      </c>
      <c r="L61" s="37">
        <v>7017790.1200000001</v>
      </c>
      <c r="M61" s="37">
        <v>0</v>
      </c>
      <c r="N61" s="37">
        <v>4595.26</v>
      </c>
      <c r="O61" s="39">
        <f t="shared" si="4"/>
        <v>7022385.3799999999</v>
      </c>
      <c r="P61" s="40">
        <f t="shared" si="5"/>
        <v>19469071.420000002</v>
      </c>
    </row>
    <row r="62" spans="1:16" ht="12.75" customHeight="1" x14ac:dyDescent="0.2">
      <c r="A62" s="34" t="s">
        <v>87</v>
      </c>
      <c r="B62" s="35" t="s">
        <v>97</v>
      </c>
      <c r="C62" s="36" t="s">
        <v>258</v>
      </c>
      <c r="D62" s="37">
        <v>2499276.58</v>
      </c>
      <c r="E62" s="37">
        <v>2087260.35</v>
      </c>
      <c r="F62" s="37">
        <v>23612.77</v>
      </c>
      <c r="G62" s="37">
        <v>631.62</v>
      </c>
      <c r="H62" s="37">
        <v>8459.32</v>
      </c>
      <c r="I62" s="37">
        <v>71715.34</v>
      </c>
      <c r="J62" s="37">
        <v>194732.47</v>
      </c>
      <c r="K62" s="38">
        <f t="shared" si="3"/>
        <v>4885688.4499999993</v>
      </c>
      <c r="L62" s="37">
        <v>12743357.689999999</v>
      </c>
      <c r="M62" s="37">
        <v>0</v>
      </c>
      <c r="N62" s="37">
        <v>570560.6</v>
      </c>
      <c r="O62" s="39">
        <f t="shared" si="4"/>
        <v>13313918.289999999</v>
      </c>
      <c r="P62" s="40">
        <f t="shared" si="5"/>
        <v>18199606.739999998</v>
      </c>
    </row>
    <row r="63" spans="1:16" ht="12.75" customHeight="1" x14ac:dyDescent="0.2">
      <c r="A63" s="34" t="s">
        <v>87</v>
      </c>
      <c r="B63" s="35" t="s">
        <v>98</v>
      </c>
      <c r="C63" s="36" t="s">
        <v>259</v>
      </c>
      <c r="D63" s="37">
        <v>6223776.7300000004</v>
      </c>
      <c r="E63" s="37">
        <v>2321932.2999999998</v>
      </c>
      <c r="F63" s="37">
        <v>26267.57</v>
      </c>
      <c r="G63" s="37">
        <v>702.63</v>
      </c>
      <c r="H63" s="37">
        <v>9410.41</v>
      </c>
      <c r="I63" s="37">
        <v>116885.91</v>
      </c>
      <c r="J63" s="37">
        <v>216626.36</v>
      </c>
      <c r="K63" s="38">
        <f t="shared" si="3"/>
        <v>8915601.910000002</v>
      </c>
      <c r="L63" s="37">
        <v>8826992.1500000004</v>
      </c>
      <c r="M63" s="37">
        <v>1307257.23</v>
      </c>
      <c r="N63" s="37">
        <v>66195.06</v>
      </c>
      <c r="O63" s="39">
        <f t="shared" si="4"/>
        <v>10200444.440000001</v>
      </c>
      <c r="P63" s="40">
        <f t="shared" si="5"/>
        <v>19116046.350000001</v>
      </c>
    </row>
    <row r="64" spans="1:16" ht="12.75" customHeight="1" x14ac:dyDescent="0.2">
      <c r="A64" s="34" t="s">
        <v>87</v>
      </c>
      <c r="B64" s="35" t="s">
        <v>99</v>
      </c>
      <c r="C64" s="36" t="s">
        <v>260</v>
      </c>
      <c r="D64" s="37">
        <v>3083152.68</v>
      </c>
      <c r="E64" s="37">
        <v>2131754.9900000002</v>
      </c>
      <c r="F64" s="37">
        <v>24116.13</v>
      </c>
      <c r="G64" s="37">
        <v>645.08000000000004</v>
      </c>
      <c r="H64" s="37">
        <v>8639.65</v>
      </c>
      <c r="I64" s="37">
        <v>127950.78</v>
      </c>
      <c r="J64" s="37">
        <v>198883.63</v>
      </c>
      <c r="K64" s="38">
        <f t="shared" si="3"/>
        <v>5575142.9400000004</v>
      </c>
      <c r="L64" s="37">
        <v>12355820.370000001</v>
      </c>
      <c r="M64" s="37">
        <v>128454.29</v>
      </c>
      <c r="N64" s="37">
        <v>10055.120000000001</v>
      </c>
      <c r="O64" s="39">
        <f t="shared" si="4"/>
        <v>12494329.780000001</v>
      </c>
      <c r="P64" s="40">
        <f t="shared" si="5"/>
        <v>18069472.720000003</v>
      </c>
    </row>
    <row r="65" spans="1:16" ht="12.75" customHeight="1" x14ac:dyDescent="0.2">
      <c r="A65" s="34" t="s">
        <v>87</v>
      </c>
      <c r="B65" s="35" t="s">
        <v>100</v>
      </c>
      <c r="C65" s="36" t="s">
        <v>261</v>
      </c>
      <c r="D65" s="37">
        <v>2181346.14</v>
      </c>
      <c r="E65" s="37">
        <v>3152506.11</v>
      </c>
      <c r="F65" s="37">
        <v>35663.699999999997</v>
      </c>
      <c r="G65" s="37">
        <v>953.97</v>
      </c>
      <c r="H65" s="37">
        <v>12776.59</v>
      </c>
      <c r="I65" s="37">
        <v>226193.77</v>
      </c>
      <c r="J65" s="37">
        <v>294115.34999999998</v>
      </c>
      <c r="K65" s="38">
        <f t="shared" si="3"/>
        <v>5903555.629999999</v>
      </c>
      <c r="L65" s="37">
        <v>23872881.569999997</v>
      </c>
      <c r="M65" s="37">
        <v>1083394.03</v>
      </c>
      <c r="N65" s="37">
        <v>626049.14</v>
      </c>
      <c r="O65" s="39">
        <f t="shared" si="4"/>
        <v>25582324.739999995</v>
      </c>
      <c r="P65" s="40">
        <f t="shared" si="5"/>
        <v>31485880.369999994</v>
      </c>
    </row>
    <row r="66" spans="1:16" ht="12.75" customHeight="1" x14ac:dyDescent="0.2">
      <c r="A66" s="34" t="s">
        <v>30</v>
      </c>
      <c r="B66" s="35" t="s">
        <v>101</v>
      </c>
      <c r="C66" s="36" t="s">
        <v>262</v>
      </c>
      <c r="D66" s="37">
        <v>838813.28</v>
      </c>
      <c r="E66" s="37">
        <v>1307234.6299999999</v>
      </c>
      <c r="F66" s="37">
        <v>18115.54</v>
      </c>
      <c r="G66" s="37">
        <v>454.5</v>
      </c>
      <c r="H66" s="37">
        <v>6956.41</v>
      </c>
      <c r="I66" s="37">
        <v>300758.11</v>
      </c>
      <c r="J66" s="37">
        <v>199199.78</v>
      </c>
      <c r="K66" s="38">
        <f t="shared" si="3"/>
        <v>2671532.25</v>
      </c>
      <c r="L66" s="37">
        <v>13832671.76</v>
      </c>
      <c r="M66" s="37">
        <v>585869.64</v>
      </c>
      <c r="N66" s="37">
        <v>34032.92</v>
      </c>
      <c r="O66" s="39">
        <f t="shared" si="4"/>
        <v>14452574.32</v>
      </c>
      <c r="P66" s="40">
        <f t="shared" si="5"/>
        <v>17124106.57</v>
      </c>
    </row>
    <row r="67" spans="1:16" ht="12.75" customHeight="1" x14ac:dyDescent="0.2">
      <c r="A67" s="34" t="s">
        <v>30</v>
      </c>
      <c r="B67" s="35" t="s">
        <v>102</v>
      </c>
      <c r="C67" s="36" t="s">
        <v>193</v>
      </c>
      <c r="D67" s="37">
        <v>9097314.2300000004</v>
      </c>
      <c r="E67" s="37">
        <v>9900590.9800000004</v>
      </c>
      <c r="F67" s="37">
        <v>137201.51999999999</v>
      </c>
      <c r="G67" s="37">
        <v>3442.28</v>
      </c>
      <c r="H67" s="37">
        <v>52685.7</v>
      </c>
      <c r="I67" s="37">
        <v>883373.68</v>
      </c>
      <c r="J67" s="37">
        <v>1508677.56</v>
      </c>
      <c r="K67" s="38">
        <f t="shared" si="3"/>
        <v>21583285.949999999</v>
      </c>
      <c r="L67" s="37">
        <v>214239126.89000002</v>
      </c>
      <c r="M67" s="37">
        <v>16430308.73</v>
      </c>
      <c r="N67" s="37">
        <v>818751.42</v>
      </c>
      <c r="O67" s="39">
        <f t="shared" si="4"/>
        <v>231488187.04000002</v>
      </c>
      <c r="P67" s="40">
        <f t="shared" si="5"/>
        <v>253071472.99000001</v>
      </c>
    </row>
    <row r="68" spans="1:16" ht="12.75" customHeight="1" x14ac:dyDescent="0.2">
      <c r="A68" s="34" t="s">
        <v>30</v>
      </c>
      <c r="B68" s="35" t="s">
        <v>103</v>
      </c>
      <c r="C68" s="36" t="s">
        <v>263</v>
      </c>
      <c r="D68" s="37">
        <v>2291971.7400000002</v>
      </c>
      <c r="E68" s="37">
        <v>2452720.6800000002</v>
      </c>
      <c r="F68" s="37">
        <v>33989.589999999997</v>
      </c>
      <c r="G68" s="37">
        <v>852.77</v>
      </c>
      <c r="H68" s="37">
        <v>13052.08</v>
      </c>
      <c r="I68" s="37">
        <v>299348.7</v>
      </c>
      <c r="J68" s="37">
        <v>373751.9</v>
      </c>
      <c r="K68" s="38">
        <f t="shared" si="3"/>
        <v>5465687.46</v>
      </c>
      <c r="L68" s="37">
        <v>29103094.539999999</v>
      </c>
      <c r="M68" s="37">
        <v>0</v>
      </c>
      <c r="N68" s="37">
        <v>0</v>
      </c>
      <c r="O68" s="39">
        <f t="shared" si="4"/>
        <v>29103094.539999999</v>
      </c>
      <c r="P68" s="40">
        <f t="shared" si="5"/>
        <v>34568782</v>
      </c>
    </row>
    <row r="69" spans="1:16" ht="12.75" customHeight="1" x14ac:dyDescent="0.2">
      <c r="A69" s="34" t="s">
        <v>30</v>
      </c>
      <c r="B69" s="35" t="s">
        <v>104</v>
      </c>
      <c r="C69" s="36" t="s">
        <v>264</v>
      </c>
      <c r="D69" s="37">
        <v>786167.08</v>
      </c>
      <c r="E69" s="37">
        <v>1397983.03</v>
      </c>
      <c r="F69" s="37">
        <v>19373.13</v>
      </c>
      <c r="G69" s="37">
        <v>486.06</v>
      </c>
      <c r="H69" s="37">
        <v>7439.33</v>
      </c>
      <c r="I69" s="37">
        <v>148630.34</v>
      </c>
      <c r="J69" s="37">
        <v>213028.26</v>
      </c>
      <c r="K69" s="38">
        <f t="shared" ref="K69:K100" si="6">SUM(D69:J69)</f>
        <v>2573107.2299999995</v>
      </c>
      <c r="L69" s="37">
        <v>14948538.42</v>
      </c>
      <c r="M69" s="37">
        <v>0</v>
      </c>
      <c r="N69" s="37">
        <v>0</v>
      </c>
      <c r="O69" s="39">
        <f t="shared" ref="O69:O100" si="7">+N69+M69+L69</f>
        <v>14948538.42</v>
      </c>
      <c r="P69" s="40">
        <f t="shared" ref="P69:P100" si="8">+O69+K69</f>
        <v>17521645.649999999</v>
      </c>
    </row>
    <row r="70" spans="1:16" ht="12.75" customHeight="1" x14ac:dyDescent="0.2">
      <c r="A70" s="34" t="s">
        <v>30</v>
      </c>
      <c r="B70" s="35" t="s">
        <v>105</v>
      </c>
      <c r="C70" s="36" t="s">
        <v>265</v>
      </c>
      <c r="D70" s="37">
        <v>886749.17</v>
      </c>
      <c r="E70" s="37">
        <v>1401225.24</v>
      </c>
      <c r="F70" s="37">
        <v>19418.060000000001</v>
      </c>
      <c r="G70" s="37">
        <v>487.18</v>
      </c>
      <c r="H70" s="37">
        <v>7456.58</v>
      </c>
      <c r="I70" s="37">
        <v>125816.27</v>
      </c>
      <c r="J70" s="37">
        <v>213522.31</v>
      </c>
      <c r="K70" s="38">
        <f t="shared" si="6"/>
        <v>2654674.8100000005</v>
      </c>
      <c r="L70" s="37">
        <v>14889638.92</v>
      </c>
      <c r="M70" s="37">
        <v>226864.72</v>
      </c>
      <c r="N70" s="37">
        <v>353769.4</v>
      </c>
      <c r="O70" s="39">
        <f t="shared" si="7"/>
        <v>15470273.039999999</v>
      </c>
      <c r="P70" s="40">
        <f t="shared" si="8"/>
        <v>18124947.850000001</v>
      </c>
    </row>
    <row r="71" spans="1:16" ht="12.75" customHeight="1" x14ac:dyDescent="0.2">
      <c r="A71" s="34" t="s">
        <v>31</v>
      </c>
      <c r="B71" s="35" t="s">
        <v>106</v>
      </c>
      <c r="C71" s="36" t="s">
        <v>266</v>
      </c>
      <c r="D71" s="37">
        <v>3306620.5</v>
      </c>
      <c r="E71" s="37">
        <v>3680346.15</v>
      </c>
      <c r="F71" s="37">
        <v>51161.29</v>
      </c>
      <c r="G71" s="37">
        <v>1259.95</v>
      </c>
      <c r="H71" s="37">
        <v>19390.099999999999</v>
      </c>
      <c r="I71" s="37">
        <v>458426.48</v>
      </c>
      <c r="J71" s="37">
        <v>760203.43</v>
      </c>
      <c r="K71" s="38">
        <f t="shared" si="6"/>
        <v>8277407.9000000004</v>
      </c>
      <c r="L71" s="37">
        <v>41543421.600000001</v>
      </c>
      <c r="M71" s="37">
        <v>2556983.4900000002</v>
      </c>
      <c r="N71" s="37">
        <v>135235.79999999999</v>
      </c>
      <c r="O71" s="39">
        <f t="shared" si="7"/>
        <v>44235640.890000001</v>
      </c>
      <c r="P71" s="40">
        <f t="shared" si="8"/>
        <v>52513048.789999999</v>
      </c>
    </row>
    <row r="72" spans="1:16" ht="12.75" customHeight="1" x14ac:dyDescent="0.2">
      <c r="A72" s="34" t="s">
        <v>31</v>
      </c>
      <c r="B72" s="35" t="s">
        <v>107</v>
      </c>
      <c r="C72" s="36" t="s">
        <v>267</v>
      </c>
      <c r="D72" s="37">
        <v>955359.11</v>
      </c>
      <c r="E72" s="37">
        <v>1601187.9</v>
      </c>
      <c r="F72" s="37">
        <v>22258.46</v>
      </c>
      <c r="G72" s="37">
        <v>548.16</v>
      </c>
      <c r="H72" s="37">
        <v>8435.94</v>
      </c>
      <c r="I72" s="37">
        <v>167537.53</v>
      </c>
      <c r="J72" s="37">
        <v>330737.51</v>
      </c>
      <c r="K72" s="38">
        <f t="shared" si="6"/>
        <v>3086064.6099999994</v>
      </c>
      <c r="L72" s="37">
        <v>16404629.66</v>
      </c>
      <c r="M72" s="37">
        <v>488852.36</v>
      </c>
      <c r="N72" s="37">
        <v>102052.82</v>
      </c>
      <c r="O72" s="39">
        <f t="shared" si="7"/>
        <v>16995534.84</v>
      </c>
      <c r="P72" s="40">
        <f t="shared" si="8"/>
        <v>20081599.449999999</v>
      </c>
    </row>
    <row r="73" spans="1:16" ht="12.75" customHeight="1" x14ac:dyDescent="0.2">
      <c r="A73" s="34" t="s">
        <v>31</v>
      </c>
      <c r="B73" s="35" t="s">
        <v>76</v>
      </c>
      <c r="C73" s="36" t="s">
        <v>194</v>
      </c>
      <c r="D73" s="37">
        <v>8078011.2599999998</v>
      </c>
      <c r="E73" s="37">
        <v>7692631.0300000003</v>
      </c>
      <c r="F73" s="37">
        <v>106936.92</v>
      </c>
      <c r="G73" s="37">
        <v>2633.54</v>
      </c>
      <c r="H73" s="37">
        <v>40529.040000000001</v>
      </c>
      <c r="I73" s="37">
        <v>1082845.68</v>
      </c>
      <c r="J73" s="37">
        <v>1588971.32</v>
      </c>
      <c r="K73" s="38">
        <f t="shared" si="6"/>
        <v>18592558.789999999</v>
      </c>
      <c r="L73" s="37">
        <v>82196137.349999994</v>
      </c>
      <c r="M73" s="37">
        <v>6360114.96</v>
      </c>
      <c r="N73" s="37">
        <v>486366.75</v>
      </c>
      <c r="O73" s="39">
        <f t="shared" si="7"/>
        <v>89042619.059999987</v>
      </c>
      <c r="P73" s="40">
        <f t="shared" si="8"/>
        <v>107635177.84999999</v>
      </c>
    </row>
    <row r="74" spans="1:16" ht="12.75" customHeight="1" x14ac:dyDescent="0.2">
      <c r="A74" s="34" t="s">
        <v>32</v>
      </c>
      <c r="B74" s="35" t="s">
        <v>101</v>
      </c>
      <c r="C74" s="36" t="s">
        <v>196</v>
      </c>
      <c r="D74" s="37">
        <v>2294639.54</v>
      </c>
      <c r="E74" s="37">
        <v>2044336.97</v>
      </c>
      <c r="F74" s="37">
        <v>25593.32</v>
      </c>
      <c r="G74" s="37">
        <v>846.54</v>
      </c>
      <c r="H74" s="37">
        <v>8716.3700000000008</v>
      </c>
      <c r="I74" s="37">
        <v>229092.53</v>
      </c>
      <c r="J74" s="37">
        <v>350325.15</v>
      </c>
      <c r="K74" s="38">
        <f t="shared" si="6"/>
        <v>4953550.4200000009</v>
      </c>
      <c r="L74" s="37">
        <v>22514760.289999999</v>
      </c>
      <c r="M74" s="37">
        <v>2939176.38</v>
      </c>
      <c r="N74" s="37">
        <v>310343.74</v>
      </c>
      <c r="O74" s="39">
        <f t="shared" si="7"/>
        <v>25764280.41</v>
      </c>
      <c r="P74" s="40">
        <f t="shared" si="8"/>
        <v>30717830.830000002</v>
      </c>
    </row>
    <row r="75" spans="1:16" ht="12.75" customHeight="1" x14ac:dyDescent="0.2">
      <c r="A75" s="34" t="s">
        <v>33</v>
      </c>
      <c r="B75" s="35" t="s">
        <v>11</v>
      </c>
      <c r="C75" s="36" t="s">
        <v>268</v>
      </c>
      <c r="D75" s="37">
        <v>1613618.83</v>
      </c>
      <c r="E75" s="37">
        <v>1633972.99</v>
      </c>
      <c r="F75" s="37">
        <v>22709.01</v>
      </c>
      <c r="G75" s="37">
        <v>733.77</v>
      </c>
      <c r="H75" s="37">
        <v>8107.5</v>
      </c>
      <c r="I75" s="37">
        <v>177557.58</v>
      </c>
      <c r="J75" s="37">
        <v>223216.73</v>
      </c>
      <c r="K75" s="38">
        <f t="shared" si="6"/>
        <v>3679916.41</v>
      </c>
      <c r="L75" s="37">
        <v>15538030.470000001</v>
      </c>
      <c r="M75" s="37">
        <v>1929429.49</v>
      </c>
      <c r="N75" s="37">
        <v>686994.24</v>
      </c>
      <c r="O75" s="39">
        <f t="shared" si="7"/>
        <v>18154454.199999999</v>
      </c>
      <c r="P75" s="40">
        <f t="shared" si="8"/>
        <v>21834370.609999999</v>
      </c>
    </row>
    <row r="76" spans="1:16" ht="12.75" customHeight="1" x14ac:dyDescent="0.2">
      <c r="A76" s="34" t="s">
        <v>33</v>
      </c>
      <c r="B76" s="35" t="s">
        <v>107</v>
      </c>
      <c r="C76" s="36" t="s">
        <v>269</v>
      </c>
      <c r="D76" s="37">
        <v>5949900.8600000003</v>
      </c>
      <c r="E76" s="37">
        <v>5642941.21</v>
      </c>
      <c r="F76" s="37">
        <v>78425.78</v>
      </c>
      <c r="G76" s="37">
        <v>2534.09</v>
      </c>
      <c r="H76" s="37">
        <v>27999.33</v>
      </c>
      <c r="I76" s="37">
        <v>550253.69999999995</v>
      </c>
      <c r="J76" s="37">
        <v>770881.07</v>
      </c>
      <c r="K76" s="38">
        <f t="shared" si="6"/>
        <v>13022936.039999999</v>
      </c>
      <c r="L76" s="37">
        <v>55122963.840000004</v>
      </c>
      <c r="M76" s="37">
        <v>9130401.8800000008</v>
      </c>
      <c r="N76" s="37">
        <v>449157.35</v>
      </c>
      <c r="O76" s="39">
        <f t="shared" si="7"/>
        <v>64702523.070000008</v>
      </c>
      <c r="P76" s="40">
        <f t="shared" si="8"/>
        <v>77725459.110000014</v>
      </c>
    </row>
    <row r="77" spans="1:16" ht="12.75" customHeight="1" x14ac:dyDescent="0.2">
      <c r="A77" s="34" t="s">
        <v>33</v>
      </c>
      <c r="B77" s="35" t="s">
        <v>108</v>
      </c>
      <c r="C77" s="36" t="s">
        <v>270</v>
      </c>
      <c r="D77" s="37">
        <v>5991758.6600000001</v>
      </c>
      <c r="E77" s="37">
        <v>4567194.76</v>
      </c>
      <c r="F77" s="37">
        <v>63475.02</v>
      </c>
      <c r="G77" s="37">
        <v>2051</v>
      </c>
      <c r="H77" s="37">
        <v>22661.66</v>
      </c>
      <c r="I77" s="37">
        <v>431229.2</v>
      </c>
      <c r="J77" s="37">
        <v>623923.56999999995</v>
      </c>
      <c r="K77" s="38">
        <f t="shared" si="6"/>
        <v>11702293.869999999</v>
      </c>
      <c r="L77" s="37">
        <v>40469271.230000004</v>
      </c>
      <c r="M77" s="37">
        <v>1476273.37</v>
      </c>
      <c r="N77" s="37">
        <v>4041673.19</v>
      </c>
      <c r="O77" s="39">
        <f t="shared" si="7"/>
        <v>45987217.790000007</v>
      </c>
      <c r="P77" s="40">
        <f t="shared" si="8"/>
        <v>57689511.660000004</v>
      </c>
    </row>
    <row r="78" spans="1:16" ht="12.75" customHeight="1" x14ac:dyDescent="0.2">
      <c r="A78" s="34" t="s">
        <v>34</v>
      </c>
      <c r="B78" s="35" t="s">
        <v>84</v>
      </c>
      <c r="C78" s="36" t="s">
        <v>198</v>
      </c>
      <c r="D78" s="37">
        <v>1736957.07</v>
      </c>
      <c r="E78" s="37">
        <v>1632323.28</v>
      </c>
      <c r="F78" s="37">
        <v>21357.79</v>
      </c>
      <c r="G78" s="37">
        <v>618.79</v>
      </c>
      <c r="H78" s="37">
        <v>8017.03</v>
      </c>
      <c r="I78" s="37">
        <v>179718.19</v>
      </c>
      <c r="J78" s="37">
        <v>367319.88</v>
      </c>
      <c r="K78" s="38">
        <f t="shared" si="6"/>
        <v>3946312.03</v>
      </c>
      <c r="L78" s="37">
        <v>14967126.970000001</v>
      </c>
      <c r="M78" s="37">
        <v>2126961.23</v>
      </c>
      <c r="N78" s="37">
        <v>254337.1</v>
      </c>
      <c r="O78" s="39">
        <f t="shared" si="7"/>
        <v>17348425.300000001</v>
      </c>
      <c r="P78" s="40">
        <f t="shared" si="8"/>
        <v>21294737.330000002</v>
      </c>
    </row>
    <row r="79" spans="1:16" ht="12.75" customHeight="1" x14ac:dyDescent="0.2">
      <c r="A79" s="34" t="s">
        <v>35</v>
      </c>
      <c r="B79" s="35" t="s">
        <v>106</v>
      </c>
      <c r="C79" s="36" t="s">
        <v>271</v>
      </c>
      <c r="D79" s="37">
        <v>7787616.4800000004</v>
      </c>
      <c r="E79" s="37">
        <v>0</v>
      </c>
      <c r="F79" s="37">
        <v>74492.160000000003</v>
      </c>
      <c r="G79" s="37">
        <v>1932.35</v>
      </c>
      <c r="H79" s="37">
        <v>30259.85</v>
      </c>
      <c r="I79" s="37">
        <v>0</v>
      </c>
      <c r="J79" s="37">
        <v>0</v>
      </c>
      <c r="K79" s="38">
        <f t="shared" si="6"/>
        <v>7894300.8399999999</v>
      </c>
      <c r="L79" s="37">
        <v>87711355.179999992</v>
      </c>
      <c r="M79" s="37">
        <v>8060810.29</v>
      </c>
      <c r="N79" s="37">
        <v>709558.37</v>
      </c>
      <c r="O79" s="39">
        <f t="shared" si="7"/>
        <v>96481723.839999989</v>
      </c>
      <c r="P79" s="40">
        <f t="shared" si="8"/>
        <v>104376024.67999999</v>
      </c>
    </row>
    <row r="80" spans="1:16" ht="12.75" customHeight="1" x14ac:dyDescent="0.2">
      <c r="A80" s="34" t="s">
        <v>35</v>
      </c>
      <c r="B80" s="35" t="s">
        <v>109</v>
      </c>
      <c r="C80" s="36" t="s">
        <v>272</v>
      </c>
      <c r="D80" s="37">
        <v>1280208.19</v>
      </c>
      <c r="E80" s="37">
        <v>0</v>
      </c>
      <c r="F80" s="37">
        <v>20157.05</v>
      </c>
      <c r="G80" s="37">
        <v>522.88</v>
      </c>
      <c r="H80" s="37">
        <v>8188.1</v>
      </c>
      <c r="I80" s="37">
        <v>0</v>
      </c>
      <c r="J80" s="37">
        <v>0</v>
      </c>
      <c r="K80" s="38">
        <f t="shared" si="6"/>
        <v>1309076.22</v>
      </c>
      <c r="L80" s="37">
        <v>21206120.129999999</v>
      </c>
      <c r="M80" s="37">
        <v>1012326.45</v>
      </c>
      <c r="N80" s="37">
        <v>53889.34</v>
      </c>
      <c r="O80" s="39">
        <f t="shared" si="7"/>
        <v>22272335.919999998</v>
      </c>
      <c r="P80" s="40">
        <f t="shared" si="8"/>
        <v>23581412.139999997</v>
      </c>
    </row>
    <row r="81" spans="1:16" ht="12.75" customHeight="1" x14ac:dyDescent="0.2">
      <c r="A81" s="34" t="s">
        <v>36</v>
      </c>
      <c r="B81" s="35" t="s">
        <v>110</v>
      </c>
      <c r="C81" s="36" t="s">
        <v>202</v>
      </c>
      <c r="D81" s="37">
        <v>1787732</v>
      </c>
      <c r="E81" s="37">
        <v>1604428.13</v>
      </c>
      <c r="F81" s="37">
        <v>20086.04</v>
      </c>
      <c r="G81" s="37">
        <v>664.38</v>
      </c>
      <c r="H81" s="37">
        <v>6840.75</v>
      </c>
      <c r="I81" s="37">
        <v>140909.56</v>
      </c>
      <c r="J81" s="37">
        <v>274940.74</v>
      </c>
      <c r="K81" s="38">
        <f t="shared" si="6"/>
        <v>3835601.5999999996</v>
      </c>
      <c r="L81" s="37">
        <v>14687313.49</v>
      </c>
      <c r="M81" s="37">
        <v>1282554.3700000001</v>
      </c>
      <c r="N81" s="37">
        <v>65712.66</v>
      </c>
      <c r="O81" s="39">
        <f t="shared" si="7"/>
        <v>16035580.52</v>
      </c>
      <c r="P81" s="40">
        <f t="shared" si="8"/>
        <v>19871182.119999997</v>
      </c>
    </row>
    <row r="82" spans="1:16" ht="12.75" customHeight="1" x14ac:dyDescent="0.2">
      <c r="A82" s="34" t="s">
        <v>36</v>
      </c>
      <c r="B82" s="35" t="s">
        <v>111</v>
      </c>
      <c r="C82" s="36" t="s">
        <v>273</v>
      </c>
      <c r="D82" s="37">
        <v>6276715.1699999999</v>
      </c>
      <c r="E82" s="37">
        <v>5689807.9500000002</v>
      </c>
      <c r="F82" s="37">
        <v>71231.429999999993</v>
      </c>
      <c r="G82" s="37">
        <v>2356.11</v>
      </c>
      <c r="H82" s="37">
        <v>24259.45</v>
      </c>
      <c r="I82" s="37">
        <v>543467.63</v>
      </c>
      <c r="J82" s="37">
        <v>975026.54</v>
      </c>
      <c r="K82" s="38">
        <f t="shared" si="6"/>
        <v>13582864.280000001</v>
      </c>
      <c r="L82" s="37">
        <v>61245476.880000003</v>
      </c>
      <c r="M82" s="37">
        <v>6475865.1100000003</v>
      </c>
      <c r="N82" s="37">
        <v>994751.26</v>
      </c>
      <c r="O82" s="39">
        <f t="shared" si="7"/>
        <v>68716093.25</v>
      </c>
      <c r="P82" s="40">
        <f t="shared" si="8"/>
        <v>82298957.530000001</v>
      </c>
    </row>
    <row r="83" spans="1:16" ht="12.75" customHeight="1" x14ac:dyDescent="0.2">
      <c r="A83" s="34" t="s">
        <v>37</v>
      </c>
      <c r="B83" s="35" t="s">
        <v>112</v>
      </c>
      <c r="C83" s="36" t="s">
        <v>203</v>
      </c>
      <c r="D83" s="37">
        <v>3316863.6100000003</v>
      </c>
      <c r="E83" s="37">
        <v>2988956.23</v>
      </c>
      <c r="F83" s="37">
        <v>39108.370000000003</v>
      </c>
      <c r="G83" s="37">
        <v>1133.06</v>
      </c>
      <c r="H83" s="37">
        <v>14680.03</v>
      </c>
      <c r="I83" s="37">
        <v>318109.07</v>
      </c>
      <c r="J83" s="37">
        <v>672601.47</v>
      </c>
      <c r="K83" s="38">
        <f t="shared" si="6"/>
        <v>7351451.8399999999</v>
      </c>
      <c r="L83" s="37">
        <v>32325026.669999998</v>
      </c>
      <c r="M83" s="37">
        <v>3420754.14</v>
      </c>
      <c r="N83" s="37">
        <v>171661.66</v>
      </c>
      <c r="O83" s="39">
        <f t="shared" si="7"/>
        <v>35917442.469999999</v>
      </c>
      <c r="P83" s="40">
        <f t="shared" si="8"/>
        <v>43268894.310000002</v>
      </c>
    </row>
    <row r="84" spans="1:16" ht="12.75" customHeight="1" x14ac:dyDescent="0.2">
      <c r="A84" s="34" t="s">
        <v>38</v>
      </c>
      <c r="B84" s="35" t="s">
        <v>89</v>
      </c>
      <c r="C84" s="36" t="s">
        <v>274</v>
      </c>
      <c r="D84" s="37">
        <v>693066.59</v>
      </c>
      <c r="E84" s="37">
        <v>0</v>
      </c>
      <c r="F84" s="37">
        <v>15635.37</v>
      </c>
      <c r="G84" s="37">
        <v>405.59</v>
      </c>
      <c r="H84" s="37">
        <v>6351.32</v>
      </c>
      <c r="I84" s="37">
        <v>0</v>
      </c>
      <c r="J84" s="37">
        <v>0</v>
      </c>
      <c r="K84" s="38">
        <f t="shared" si="6"/>
        <v>715458.86999999988</v>
      </c>
      <c r="L84" s="37">
        <v>15189983.870000001</v>
      </c>
      <c r="M84" s="37">
        <v>1630350.86</v>
      </c>
      <c r="N84" s="37">
        <v>82332.479999999996</v>
      </c>
      <c r="O84" s="39">
        <f t="shared" si="7"/>
        <v>16902667.210000001</v>
      </c>
      <c r="P84" s="40">
        <f t="shared" si="8"/>
        <v>17618126.080000002</v>
      </c>
    </row>
    <row r="85" spans="1:16" ht="12.75" customHeight="1" x14ac:dyDescent="0.2">
      <c r="A85" s="34" t="s">
        <v>38</v>
      </c>
      <c r="B85" s="35" t="s">
        <v>113</v>
      </c>
      <c r="C85" s="36" t="s">
        <v>275</v>
      </c>
      <c r="D85" s="37">
        <v>2376683.7300000004</v>
      </c>
      <c r="E85" s="37">
        <v>0</v>
      </c>
      <c r="F85" s="37">
        <v>30612.05</v>
      </c>
      <c r="G85" s="37">
        <v>794.09</v>
      </c>
      <c r="H85" s="37">
        <v>12435.08</v>
      </c>
      <c r="I85" s="37">
        <v>0</v>
      </c>
      <c r="J85" s="37">
        <v>0</v>
      </c>
      <c r="K85" s="38">
        <f t="shared" si="6"/>
        <v>2420524.9500000002</v>
      </c>
      <c r="L85" s="37">
        <v>32457593.059999999</v>
      </c>
      <c r="M85" s="37">
        <v>3043268.18</v>
      </c>
      <c r="N85" s="37">
        <v>153646.32999999999</v>
      </c>
      <c r="O85" s="39">
        <f t="shared" si="7"/>
        <v>35654507.57</v>
      </c>
      <c r="P85" s="40">
        <f t="shared" si="8"/>
        <v>38075032.520000003</v>
      </c>
    </row>
    <row r="86" spans="1:16" ht="12.75" customHeight="1" x14ac:dyDescent="0.2">
      <c r="A86" s="34" t="s">
        <v>38</v>
      </c>
      <c r="B86" s="35" t="s">
        <v>110</v>
      </c>
      <c r="C86" s="36" t="s">
        <v>276</v>
      </c>
      <c r="D86" s="37">
        <v>4137654.3600000003</v>
      </c>
      <c r="E86" s="37">
        <v>0</v>
      </c>
      <c r="F86" s="37">
        <v>40315.67</v>
      </c>
      <c r="G86" s="37">
        <v>1045.8</v>
      </c>
      <c r="H86" s="37">
        <v>16376.84</v>
      </c>
      <c r="I86" s="37">
        <v>0</v>
      </c>
      <c r="J86" s="37">
        <v>0</v>
      </c>
      <c r="K86" s="38">
        <f t="shared" si="6"/>
        <v>4195392.67</v>
      </c>
      <c r="L86" s="37">
        <v>51868893.670000002</v>
      </c>
      <c r="M86" s="37">
        <v>4209830.3099999996</v>
      </c>
      <c r="N86" s="37">
        <v>215263.7</v>
      </c>
      <c r="O86" s="39">
        <f t="shared" si="7"/>
        <v>56293987.68</v>
      </c>
      <c r="P86" s="40">
        <f t="shared" si="8"/>
        <v>60489380.350000001</v>
      </c>
    </row>
    <row r="87" spans="1:16" ht="12.75" customHeight="1" x14ac:dyDescent="0.2">
      <c r="A87" s="34" t="s">
        <v>114</v>
      </c>
      <c r="B87" s="35" t="s">
        <v>115</v>
      </c>
      <c r="C87" s="36" t="s">
        <v>277</v>
      </c>
      <c r="D87" s="37">
        <v>4381560.3600000003</v>
      </c>
      <c r="E87" s="37">
        <v>3741365.43</v>
      </c>
      <c r="F87" s="37">
        <v>48194.31</v>
      </c>
      <c r="G87" s="37">
        <v>1481.57</v>
      </c>
      <c r="H87" s="37">
        <v>16936.849999999999</v>
      </c>
      <c r="I87" s="37">
        <v>386101.86</v>
      </c>
      <c r="J87" s="37">
        <v>607194.82999999996</v>
      </c>
      <c r="K87" s="38">
        <f t="shared" si="6"/>
        <v>9182835.2100000009</v>
      </c>
      <c r="L87" s="37">
        <v>36798028.460000001</v>
      </c>
      <c r="M87" s="37">
        <v>4554316.51</v>
      </c>
      <c r="N87" s="37">
        <v>227845.63</v>
      </c>
      <c r="O87" s="39">
        <f t="shared" si="7"/>
        <v>41580190.600000001</v>
      </c>
      <c r="P87" s="40">
        <f t="shared" si="8"/>
        <v>50763025.810000002</v>
      </c>
    </row>
    <row r="88" spans="1:16" ht="12.75" customHeight="1" x14ac:dyDescent="0.2">
      <c r="A88" s="34" t="s">
        <v>39</v>
      </c>
      <c r="B88" s="35" t="s">
        <v>116</v>
      </c>
      <c r="C88" s="36" t="s">
        <v>208</v>
      </c>
      <c r="D88" s="37">
        <v>1067256.08</v>
      </c>
      <c r="E88" s="37">
        <v>1072929.3700000001</v>
      </c>
      <c r="F88" s="37">
        <v>14038.52</v>
      </c>
      <c r="G88" s="37">
        <v>406.73</v>
      </c>
      <c r="H88" s="37">
        <v>5269.61</v>
      </c>
      <c r="I88" s="37">
        <v>105758.23</v>
      </c>
      <c r="J88" s="37">
        <v>241440.09</v>
      </c>
      <c r="K88" s="38">
        <f t="shared" si="6"/>
        <v>2507098.63</v>
      </c>
      <c r="L88" s="37">
        <v>10138931.24</v>
      </c>
      <c r="M88" s="37">
        <v>1995472.58</v>
      </c>
      <c r="N88" s="37">
        <v>97845.38</v>
      </c>
      <c r="O88" s="39">
        <f t="shared" si="7"/>
        <v>12232249.199999999</v>
      </c>
      <c r="P88" s="40">
        <f t="shared" si="8"/>
        <v>14739347.829999998</v>
      </c>
    </row>
    <row r="89" spans="1:16" ht="12.75" customHeight="1" x14ac:dyDescent="0.2">
      <c r="A89" s="34" t="s">
        <v>40</v>
      </c>
      <c r="B89" s="35" t="s">
        <v>110</v>
      </c>
      <c r="C89" s="36" t="s">
        <v>278</v>
      </c>
      <c r="D89" s="37">
        <v>1832443.59</v>
      </c>
      <c r="E89" s="37">
        <v>2308899.96</v>
      </c>
      <c r="F89" s="37">
        <v>31996.53</v>
      </c>
      <c r="G89" s="37">
        <v>802.77</v>
      </c>
      <c r="H89" s="37">
        <v>12286.74</v>
      </c>
      <c r="I89" s="37">
        <v>130619.53</v>
      </c>
      <c r="J89" s="37">
        <v>351836.12</v>
      </c>
      <c r="K89" s="38">
        <f t="shared" si="6"/>
        <v>4668885.24</v>
      </c>
      <c r="L89" s="37">
        <v>22500583.829999998</v>
      </c>
      <c r="M89" s="37">
        <v>389865.91</v>
      </c>
      <c r="N89" s="37">
        <v>85977.25</v>
      </c>
      <c r="O89" s="39">
        <f t="shared" si="7"/>
        <v>22976426.989999998</v>
      </c>
      <c r="P89" s="40">
        <f t="shared" si="8"/>
        <v>27645312.229999997</v>
      </c>
    </row>
    <row r="90" spans="1:16" ht="12.75" customHeight="1" x14ac:dyDescent="0.2">
      <c r="A90" s="34" t="s">
        <v>40</v>
      </c>
      <c r="B90" s="35" t="s">
        <v>117</v>
      </c>
      <c r="C90" s="36" t="s">
        <v>209</v>
      </c>
      <c r="D90" s="37">
        <v>15070409.65</v>
      </c>
      <c r="E90" s="37">
        <v>11941042.83</v>
      </c>
      <c r="F90" s="37">
        <v>165477.92000000001</v>
      </c>
      <c r="G90" s="37">
        <v>4151.71</v>
      </c>
      <c r="H90" s="37">
        <v>63543.91</v>
      </c>
      <c r="I90" s="37">
        <v>1059431.3</v>
      </c>
      <c r="J90" s="37">
        <v>1819606.87</v>
      </c>
      <c r="K90" s="38">
        <f t="shared" si="6"/>
        <v>30123664.190000005</v>
      </c>
      <c r="L90" s="37">
        <v>282096857.50999999</v>
      </c>
      <c r="M90" s="37">
        <v>15248767.779999999</v>
      </c>
      <c r="N90" s="37">
        <v>1167142.78</v>
      </c>
      <c r="O90" s="39">
        <f t="shared" si="7"/>
        <v>298512768.06999999</v>
      </c>
      <c r="P90" s="40">
        <f t="shared" si="8"/>
        <v>328636432.25999999</v>
      </c>
    </row>
    <row r="91" spans="1:16" ht="12.75" customHeight="1" x14ac:dyDescent="0.2">
      <c r="A91" s="34" t="s">
        <v>41</v>
      </c>
      <c r="B91" s="35" t="s">
        <v>118</v>
      </c>
      <c r="C91" s="36" t="s">
        <v>210</v>
      </c>
      <c r="D91" s="37">
        <v>1007510.8</v>
      </c>
      <c r="E91" s="37">
        <v>811957.76000000001</v>
      </c>
      <c r="F91" s="37">
        <v>10623.89</v>
      </c>
      <c r="G91" s="37">
        <v>307.8</v>
      </c>
      <c r="H91" s="37">
        <v>3987.87</v>
      </c>
      <c r="I91" s="37">
        <v>86719.72</v>
      </c>
      <c r="J91" s="37">
        <v>182713.94</v>
      </c>
      <c r="K91" s="38">
        <f t="shared" si="6"/>
        <v>2103821.7800000003</v>
      </c>
      <c r="L91" s="37">
        <v>6166999.5300000003</v>
      </c>
      <c r="M91" s="37">
        <v>733303.13</v>
      </c>
      <c r="N91" s="37">
        <v>37363.89</v>
      </c>
      <c r="O91" s="39">
        <f t="shared" si="7"/>
        <v>6937666.5500000007</v>
      </c>
      <c r="P91" s="40">
        <f t="shared" si="8"/>
        <v>9041488.3300000019</v>
      </c>
    </row>
    <row r="92" spans="1:16" ht="12.75" customHeight="1" x14ac:dyDescent="0.2">
      <c r="A92" s="34" t="s">
        <v>42</v>
      </c>
      <c r="B92" s="35" t="s">
        <v>97</v>
      </c>
      <c r="C92" s="36" t="s">
        <v>279</v>
      </c>
      <c r="D92" s="37">
        <v>2115651.5700000003</v>
      </c>
      <c r="E92" s="37">
        <v>2349118.75</v>
      </c>
      <c r="F92" s="37">
        <v>25875.59</v>
      </c>
      <c r="G92" s="37">
        <v>812.94</v>
      </c>
      <c r="H92" s="37">
        <v>9120.64</v>
      </c>
      <c r="I92" s="37">
        <v>210809.3</v>
      </c>
      <c r="J92" s="37">
        <v>319375.42</v>
      </c>
      <c r="K92" s="38">
        <f t="shared" si="6"/>
        <v>5030764.21</v>
      </c>
      <c r="L92" s="37">
        <v>18454628.109999999</v>
      </c>
      <c r="M92" s="37">
        <v>1993144.75</v>
      </c>
      <c r="N92" s="37">
        <v>99753.39</v>
      </c>
      <c r="O92" s="39">
        <f t="shared" si="7"/>
        <v>20547526.25</v>
      </c>
      <c r="P92" s="40">
        <f t="shared" si="8"/>
        <v>25578290.460000001</v>
      </c>
    </row>
    <row r="93" spans="1:16" ht="12.75" customHeight="1" x14ac:dyDescent="0.2">
      <c r="A93" s="34" t="s">
        <v>42</v>
      </c>
      <c r="B93" s="35" t="s">
        <v>100</v>
      </c>
      <c r="C93" s="36" t="s">
        <v>211</v>
      </c>
      <c r="D93" s="37">
        <v>3437213.04</v>
      </c>
      <c r="E93" s="37">
        <v>3003431.33</v>
      </c>
      <c r="F93" s="37">
        <v>33082.86</v>
      </c>
      <c r="G93" s="37">
        <v>1039.3800000000001</v>
      </c>
      <c r="H93" s="37">
        <v>11661.06</v>
      </c>
      <c r="I93" s="37">
        <v>270758.32</v>
      </c>
      <c r="J93" s="37">
        <v>408332.76</v>
      </c>
      <c r="K93" s="38">
        <f t="shared" si="6"/>
        <v>7165518.75</v>
      </c>
      <c r="L93" s="37">
        <v>28206338.639999997</v>
      </c>
      <c r="M93" s="37">
        <v>3084369.4</v>
      </c>
      <c r="N93" s="37">
        <v>153539.31</v>
      </c>
      <c r="O93" s="39">
        <f t="shared" si="7"/>
        <v>31444247.349999998</v>
      </c>
      <c r="P93" s="40">
        <f t="shared" si="8"/>
        <v>38609766.099999994</v>
      </c>
    </row>
    <row r="94" spans="1:16" ht="12.75" customHeight="1" x14ac:dyDescent="0.2">
      <c r="A94" s="34" t="s">
        <v>43</v>
      </c>
      <c r="B94" s="35" t="s">
        <v>119</v>
      </c>
      <c r="C94" s="36" t="s">
        <v>212</v>
      </c>
      <c r="D94" s="37">
        <v>866990.73</v>
      </c>
      <c r="E94" s="37">
        <v>766194.62</v>
      </c>
      <c r="F94" s="37">
        <v>9523.5</v>
      </c>
      <c r="G94" s="37">
        <v>255.58</v>
      </c>
      <c r="H94" s="37">
        <v>3590.77</v>
      </c>
      <c r="I94" s="37">
        <v>88672.35</v>
      </c>
      <c r="J94" s="37">
        <v>154983.21</v>
      </c>
      <c r="K94" s="38">
        <f t="shared" si="6"/>
        <v>1890210.7600000002</v>
      </c>
      <c r="L94" s="37">
        <v>5570800.4300000006</v>
      </c>
      <c r="M94" s="37">
        <v>852913.94</v>
      </c>
      <c r="N94" s="37">
        <v>42503.22</v>
      </c>
      <c r="O94" s="39">
        <f t="shared" si="7"/>
        <v>6466217.5900000008</v>
      </c>
      <c r="P94" s="40">
        <f t="shared" si="8"/>
        <v>8356428.3500000015</v>
      </c>
    </row>
    <row r="95" spans="1:16" ht="12.75" customHeight="1" x14ac:dyDescent="0.2">
      <c r="A95" s="34" t="s">
        <v>44</v>
      </c>
      <c r="B95" s="35" t="s">
        <v>120</v>
      </c>
      <c r="C95" s="36" t="s">
        <v>280</v>
      </c>
      <c r="D95" s="37">
        <v>1017332.11</v>
      </c>
      <c r="E95" s="37">
        <v>1494968.24</v>
      </c>
      <c r="F95" s="37">
        <v>18426.59</v>
      </c>
      <c r="G95" s="37">
        <v>481.9</v>
      </c>
      <c r="H95" s="37">
        <v>7482.73</v>
      </c>
      <c r="I95" s="37">
        <v>169800.09</v>
      </c>
      <c r="J95" s="37">
        <v>329857.02</v>
      </c>
      <c r="K95" s="38">
        <f t="shared" si="6"/>
        <v>3038348.6799999997</v>
      </c>
      <c r="L95" s="37">
        <v>15013486.74</v>
      </c>
      <c r="M95" s="37">
        <v>1677934.48</v>
      </c>
      <c r="N95" s="37">
        <v>143529.76</v>
      </c>
      <c r="O95" s="39">
        <f t="shared" si="7"/>
        <v>16834950.98</v>
      </c>
      <c r="P95" s="40">
        <f t="shared" si="8"/>
        <v>19873299.66</v>
      </c>
    </row>
    <row r="96" spans="1:16" ht="12.75" customHeight="1" x14ac:dyDescent="0.2">
      <c r="A96" s="34" t="s">
        <v>44</v>
      </c>
      <c r="B96" s="35" t="s">
        <v>121</v>
      </c>
      <c r="C96" s="36" t="s">
        <v>213</v>
      </c>
      <c r="D96" s="37">
        <v>2267623.81</v>
      </c>
      <c r="E96" s="37">
        <v>1517894.62</v>
      </c>
      <c r="F96" s="37">
        <v>18709.169999999998</v>
      </c>
      <c r="G96" s="37">
        <v>489.29</v>
      </c>
      <c r="H96" s="37">
        <v>7597.48</v>
      </c>
      <c r="I96" s="37">
        <v>178901.74</v>
      </c>
      <c r="J96" s="37">
        <v>334915.61</v>
      </c>
      <c r="K96" s="38">
        <f t="shared" si="6"/>
        <v>4326131.7200000007</v>
      </c>
      <c r="L96" s="37">
        <v>12822345.58</v>
      </c>
      <c r="M96" s="37">
        <v>1611205.8</v>
      </c>
      <c r="N96" s="37">
        <v>504403.78</v>
      </c>
      <c r="O96" s="39">
        <f t="shared" si="7"/>
        <v>14937955.16</v>
      </c>
      <c r="P96" s="40">
        <f t="shared" si="8"/>
        <v>19264086.880000003</v>
      </c>
    </row>
    <row r="97" spans="1:16" ht="12.75" customHeight="1" x14ac:dyDescent="0.2">
      <c r="A97" s="34" t="s">
        <v>45</v>
      </c>
      <c r="B97" s="35" t="s">
        <v>122</v>
      </c>
      <c r="C97" s="36" t="s">
        <v>281</v>
      </c>
      <c r="D97" s="37">
        <v>997966.05999999994</v>
      </c>
      <c r="E97" s="37">
        <v>1451448.44</v>
      </c>
      <c r="F97" s="37">
        <v>18290.45</v>
      </c>
      <c r="G97" s="37">
        <v>485.66</v>
      </c>
      <c r="H97" s="37">
        <v>6369.09</v>
      </c>
      <c r="I97" s="37">
        <v>179768.76</v>
      </c>
      <c r="J97" s="37">
        <v>212156.37</v>
      </c>
      <c r="K97" s="38">
        <f t="shared" si="6"/>
        <v>2866484.83</v>
      </c>
      <c r="L97" s="37">
        <v>14381250.290000001</v>
      </c>
      <c r="M97" s="37">
        <v>1013076.33</v>
      </c>
      <c r="N97" s="37">
        <v>559492.57999999996</v>
      </c>
      <c r="O97" s="39">
        <f t="shared" si="7"/>
        <v>15953819.200000001</v>
      </c>
      <c r="P97" s="40">
        <f t="shared" si="8"/>
        <v>18820304.030000001</v>
      </c>
    </row>
    <row r="98" spans="1:16" ht="12.75" customHeight="1" x14ac:dyDescent="0.2">
      <c r="A98" s="34" t="s">
        <v>45</v>
      </c>
      <c r="B98" s="35" t="s">
        <v>123</v>
      </c>
      <c r="C98" s="36" t="s">
        <v>282</v>
      </c>
      <c r="D98" s="37">
        <v>1255534.94</v>
      </c>
      <c r="E98" s="37">
        <v>1597244.03</v>
      </c>
      <c r="F98" s="37">
        <v>20127.7</v>
      </c>
      <c r="G98" s="37">
        <v>534.44000000000005</v>
      </c>
      <c r="H98" s="37">
        <v>7008.85</v>
      </c>
      <c r="I98" s="37">
        <v>140951.16</v>
      </c>
      <c r="J98" s="37">
        <v>233467.13</v>
      </c>
      <c r="K98" s="38">
        <f t="shared" si="6"/>
        <v>3254868.25</v>
      </c>
      <c r="L98" s="37">
        <v>13745801.6</v>
      </c>
      <c r="M98" s="37">
        <v>1602191.97</v>
      </c>
      <c r="N98" s="37">
        <v>79545.98</v>
      </c>
      <c r="O98" s="39">
        <f t="shared" si="7"/>
        <v>15427539.549999999</v>
      </c>
      <c r="P98" s="40">
        <f t="shared" si="8"/>
        <v>18682407.799999997</v>
      </c>
    </row>
    <row r="99" spans="1:16" ht="12.75" customHeight="1" x14ac:dyDescent="0.2">
      <c r="A99" s="34" t="s">
        <v>45</v>
      </c>
      <c r="B99" s="35" t="s">
        <v>124</v>
      </c>
      <c r="C99" s="36" t="s">
        <v>283</v>
      </c>
      <c r="D99" s="37">
        <v>20770516.209999997</v>
      </c>
      <c r="E99" s="37">
        <v>15558860.869999999</v>
      </c>
      <c r="F99" s="37">
        <v>196065.23</v>
      </c>
      <c r="G99" s="37">
        <v>5206.01</v>
      </c>
      <c r="H99" s="37">
        <v>68273.72</v>
      </c>
      <c r="I99" s="37">
        <v>1627006.59</v>
      </c>
      <c r="J99" s="37">
        <v>2274218.91</v>
      </c>
      <c r="K99" s="38">
        <f t="shared" si="6"/>
        <v>40500147.539999992</v>
      </c>
      <c r="L99" s="37">
        <v>299124160.22000003</v>
      </c>
      <c r="M99" s="37">
        <v>25445603.07</v>
      </c>
      <c r="N99" s="37">
        <v>4297464.3899999997</v>
      </c>
      <c r="O99" s="39">
        <f t="shared" si="7"/>
        <v>328867227.68000001</v>
      </c>
      <c r="P99" s="40">
        <f t="shared" si="8"/>
        <v>369367375.22000003</v>
      </c>
    </row>
    <row r="100" spans="1:16" ht="12.75" customHeight="1" x14ac:dyDescent="0.2">
      <c r="A100" s="34" t="s">
        <v>46</v>
      </c>
      <c r="B100" s="35" t="s">
        <v>125</v>
      </c>
      <c r="C100" s="36" t="s">
        <v>215</v>
      </c>
      <c r="D100" s="37">
        <v>7660884.6400000006</v>
      </c>
      <c r="E100" s="37">
        <v>6204401.9800000004</v>
      </c>
      <c r="F100" s="37">
        <v>81180.19</v>
      </c>
      <c r="G100" s="37">
        <v>2351.98</v>
      </c>
      <c r="H100" s="37">
        <v>30472.45</v>
      </c>
      <c r="I100" s="37">
        <v>565473.41</v>
      </c>
      <c r="J100" s="37">
        <v>1396169.62</v>
      </c>
      <c r="K100" s="38">
        <f t="shared" si="6"/>
        <v>15940934.27</v>
      </c>
      <c r="L100" s="37">
        <v>64131493.07</v>
      </c>
      <c r="M100" s="37">
        <v>6722101.8700000001</v>
      </c>
      <c r="N100" s="37">
        <v>1608046.48</v>
      </c>
      <c r="O100" s="39">
        <f t="shared" si="7"/>
        <v>72461641.420000002</v>
      </c>
      <c r="P100" s="40">
        <f t="shared" si="8"/>
        <v>88402575.689999998</v>
      </c>
    </row>
    <row r="101" spans="1:16" ht="12.75" customHeight="1" x14ac:dyDescent="0.2">
      <c r="A101" s="34" t="s">
        <v>47</v>
      </c>
      <c r="B101" s="35" t="s">
        <v>126</v>
      </c>
      <c r="C101" s="36" t="s">
        <v>217</v>
      </c>
      <c r="D101" s="37">
        <v>1265531.93</v>
      </c>
      <c r="E101" s="37">
        <v>1283516.8899999999</v>
      </c>
      <c r="F101" s="37">
        <v>16793.91</v>
      </c>
      <c r="G101" s="37">
        <v>486.56</v>
      </c>
      <c r="H101" s="37">
        <v>6303.89</v>
      </c>
      <c r="I101" s="37">
        <v>136796.32</v>
      </c>
      <c r="J101" s="37">
        <v>288828.37</v>
      </c>
      <c r="K101" s="38">
        <f>SUM(D101:J101)</f>
        <v>2998257.87</v>
      </c>
      <c r="L101" s="37">
        <v>12136039.859999999</v>
      </c>
      <c r="M101" s="37">
        <v>1581883.02</v>
      </c>
      <c r="N101" s="37">
        <v>78670.16</v>
      </c>
      <c r="O101" s="39">
        <f>+N101+M101+L101</f>
        <v>13796593.039999999</v>
      </c>
      <c r="P101" s="40">
        <f>+O101+K101</f>
        <v>16794850.91</v>
      </c>
    </row>
    <row r="102" spans="1:16" x14ac:dyDescent="0.2">
      <c r="A102" s="34" t="s">
        <v>48</v>
      </c>
      <c r="B102" s="35" t="s">
        <v>127</v>
      </c>
      <c r="C102" s="36" t="s">
        <v>218</v>
      </c>
      <c r="D102" s="37">
        <v>17252263.639999997</v>
      </c>
      <c r="E102" s="37">
        <v>14316210.189999999</v>
      </c>
      <c r="F102" s="37">
        <v>177944.91</v>
      </c>
      <c r="G102" s="37">
        <v>4775.38</v>
      </c>
      <c r="H102" s="37">
        <v>67092.960000000006</v>
      </c>
      <c r="I102" s="37">
        <v>1301421.43</v>
      </c>
      <c r="J102" s="37">
        <v>2895833.67</v>
      </c>
      <c r="K102" s="38">
        <f>SUM(D102:J102)</f>
        <v>36015542.18</v>
      </c>
      <c r="L102" s="37">
        <v>229682426.72</v>
      </c>
      <c r="M102" s="37">
        <v>18285668.760000002</v>
      </c>
      <c r="N102" s="37">
        <v>911030.64</v>
      </c>
      <c r="O102" s="39">
        <f>+N102+M102+L102</f>
        <v>248879126.12</v>
      </c>
      <c r="P102" s="40">
        <f>+O102+K102</f>
        <v>284894668.30000001</v>
      </c>
    </row>
    <row r="103" spans="1:16" x14ac:dyDescent="0.2">
      <c r="D103" s="2"/>
      <c r="J103" s="2"/>
      <c r="K103" s="2"/>
      <c r="L103" s="2"/>
      <c r="M103" s="2"/>
      <c r="N103" s="2"/>
      <c r="O103" s="2"/>
      <c r="P103" s="2"/>
    </row>
    <row r="104" spans="1:16" x14ac:dyDescent="0.2">
      <c r="D104" s="2"/>
      <c r="J104" s="2"/>
      <c r="K104" s="2"/>
      <c r="L104" s="2"/>
      <c r="M104" s="2"/>
      <c r="N104" s="2"/>
      <c r="O104" s="2"/>
      <c r="P104" s="2"/>
    </row>
    <row r="105" spans="1:16" x14ac:dyDescent="0.2">
      <c r="D105" s="2"/>
      <c r="J105" s="2"/>
      <c r="K105" s="2"/>
      <c r="L105" s="2"/>
      <c r="M105" s="2"/>
      <c r="N105" s="2"/>
      <c r="O105" s="2"/>
      <c r="P105" s="2"/>
    </row>
    <row r="106" spans="1:16" x14ac:dyDescent="0.2">
      <c r="D106" s="2"/>
      <c r="J106" s="2"/>
      <c r="K106" s="2"/>
      <c r="L106" s="2"/>
      <c r="M106" s="2"/>
      <c r="N106" s="2"/>
      <c r="O106" s="2"/>
      <c r="P106" s="2"/>
    </row>
    <row r="107" spans="1:16" x14ac:dyDescent="0.2">
      <c r="D107" s="2"/>
      <c r="J107" s="2"/>
      <c r="K107" s="2"/>
      <c r="L107" s="2"/>
      <c r="M107" s="2"/>
      <c r="N107" s="2"/>
      <c r="O107" s="2"/>
      <c r="P107" s="2"/>
    </row>
    <row r="108" spans="1:16" x14ac:dyDescent="0.2">
      <c r="D108" s="2"/>
      <c r="J108" s="2"/>
      <c r="K108" s="2"/>
      <c r="L108" s="2"/>
      <c r="M108" s="2"/>
      <c r="N108" s="2"/>
      <c r="O108" s="2"/>
      <c r="P108" s="2"/>
    </row>
    <row r="109" spans="1:16" x14ac:dyDescent="0.2">
      <c r="D109" s="2"/>
      <c r="J109" s="2"/>
      <c r="K109" s="2"/>
      <c r="L109" s="2"/>
      <c r="M109" s="2"/>
      <c r="N109" s="2"/>
      <c r="O109" s="2"/>
      <c r="P109" s="2"/>
    </row>
    <row r="110" spans="1:16" x14ac:dyDescent="0.2">
      <c r="D110" s="2"/>
      <c r="J110" s="2"/>
      <c r="K110" s="2"/>
      <c r="L110" s="2"/>
      <c r="M110" s="2"/>
      <c r="N110" s="2"/>
      <c r="O110" s="2"/>
      <c r="P110" s="2"/>
    </row>
    <row r="111" spans="1:16" x14ac:dyDescent="0.2">
      <c r="D111" s="2"/>
      <c r="J111" s="2"/>
      <c r="K111" s="2"/>
      <c r="L111" s="2"/>
      <c r="M111" s="2"/>
      <c r="N111" s="2"/>
      <c r="O111" s="2"/>
      <c r="P111" s="2"/>
    </row>
    <row r="112" spans="1:16" x14ac:dyDescent="0.2">
      <c r="D112" s="2"/>
      <c r="J112" s="2"/>
      <c r="K112" s="2"/>
      <c r="L112" s="2"/>
      <c r="M112" s="2"/>
      <c r="N112" s="2"/>
      <c r="O112" s="2"/>
      <c r="P112" s="2"/>
    </row>
    <row r="113" spans="4:16" x14ac:dyDescent="0.2">
      <c r="D113" s="2"/>
      <c r="J113" s="2"/>
      <c r="K113" s="2"/>
      <c r="L113" s="2"/>
      <c r="M113" s="2"/>
      <c r="N113" s="2"/>
      <c r="O113" s="2"/>
      <c r="P113" s="2"/>
    </row>
    <row r="114" spans="4:16" x14ac:dyDescent="0.2">
      <c r="D114" s="2"/>
      <c r="J114" s="2"/>
      <c r="K114" s="2"/>
      <c r="L114" s="2"/>
      <c r="M114" s="2"/>
      <c r="N114" s="2"/>
      <c r="O114" s="2"/>
      <c r="P114" s="2"/>
    </row>
    <row r="115" spans="4:16" x14ac:dyDescent="0.2">
      <c r="D115" s="2"/>
      <c r="J115" s="2"/>
      <c r="K115" s="2"/>
      <c r="L115" s="2"/>
      <c r="M115" s="2"/>
      <c r="N115" s="2"/>
      <c r="O115" s="2"/>
      <c r="P115" s="2"/>
    </row>
    <row r="116" spans="4:16" x14ac:dyDescent="0.2">
      <c r="D116" s="2"/>
      <c r="J116" s="2"/>
      <c r="K116" s="2"/>
      <c r="L116" s="2"/>
      <c r="M116" s="2"/>
      <c r="N116" s="2"/>
      <c r="O116" s="2"/>
      <c r="P116" s="2"/>
    </row>
    <row r="117" spans="4:16" x14ac:dyDescent="0.2">
      <c r="D117" s="2"/>
      <c r="J117" s="2"/>
      <c r="K117" s="2"/>
      <c r="L117" s="2"/>
      <c r="M117" s="2"/>
      <c r="N117" s="2"/>
      <c r="O117" s="2"/>
      <c r="P117" s="2"/>
    </row>
    <row r="118" spans="4:16" x14ac:dyDescent="0.2">
      <c r="D118" s="2"/>
      <c r="J118" s="2"/>
      <c r="K118" s="2"/>
      <c r="L118" s="2"/>
      <c r="M118" s="2"/>
      <c r="N118" s="2"/>
      <c r="O118" s="2"/>
      <c r="P118" s="2"/>
    </row>
    <row r="119" spans="4:16" x14ac:dyDescent="0.2">
      <c r="D119" s="2"/>
      <c r="J119" s="2"/>
      <c r="K119" s="2"/>
      <c r="L119" s="2"/>
      <c r="M119" s="2"/>
      <c r="N119" s="2"/>
      <c r="O119" s="2"/>
      <c r="P119" s="2"/>
    </row>
    <row r="120" spans="4:16" x14ac:dyDescent="0.2">
      <c r="D120" s="2"/>
      <c r="J120" s="2"/>
      <c r="K120" s="2"/>
      <c r="L120" s="2"/>
      <c r="M120" s="2"/>
      <c r="N120" s="2"/>
      <c r="O120" s="2"/>
      <c r="P120" s="2"/>
    </row>
    <row r="121" spans="4:16" x14ac:dyDescent="0.2">
      <c r="D121" s="2"/>
      <c r="J121" s="2"/>
      <c r="K121" s="2"/>
      <c r="L121" s="2"/>
      <c r="M121" s="2"/>
      <c r="N121" s="2"/>
      <c r="O121" s="2"/>
      <c r="P121" s="2"/>
    </row>
    <row r="122" spans="4:16" x14ac:dyDescent="0.2">
      <c r="D122" s="2"/>
      <c r="J122" s="2"/>
      <c r="K122" s="2"/>
      <c r="L122" s="2"/>
      <c r="M122" s="2"/>
      <c r="N122" s="2"/>
      <c r="O122" s="2"/>
      <c r="P122" s="2"/>
    </row>
    <row r="123" spans="4:16" x14ac:dyDescent="0.2">
      <c r="D123" s="2"/>
      <c r="J123" s="2"/>
      <c r="K123" s="2"/>
      <c r="L123" s="2"/>
      <c r="M123" s="2"/>
      <c r="N123" s="2"/>
      <c r="O123" s="2"/>
      <c r="P123" s="2"/>
    </row>
    <row r="124" spans="4:16" x14ac:dyDescent="0.2">
      <c r="D124" s="2"/>
      <c r="J124" s="2"/>
      <c r="K124" s="2"/>
      <c r="L124" s="2"/>
      <c r="M124" s="2"/>
      <c r="N124" s="2"/>
      <c r="O124" s="2"/>
      <c r="P124" s="2"/>
    </row>
    <row r="125" spans="4:16" x14ac:dyDescent="0.2">
      <c r="D125" s="2"/>
      <c r="J125" s="2"/>
      <c r="K125" s="2"/>
      <c r="L125" s="2"/>
      <c r="M125" s="2"/>
      <c r="N125" s="2"/>
      <c r="O125" s="2"/>
      <c r="P125" s="2"/>
    </row>
    <row r="126" spans="4:16" x14ac:dyDescent="0.2">
      <c r="D126" s="2"/>
      <c r="J126" s="2"/>
      <c r="K126" s="2"/>
      <c r="L126" s="2"/>
      <c r="M126" s="2"/>
      <c r="N126" s="2"/>
      <c r="O126" s="2"/>
      <c r="P126" s="2"/>
    </row>
    <row r="127" spans="4:16" x14ac:dyDescent="0.2">
      <c r="D127" s="2"/>
      <c r="J127" s="2"/>
      <c r="K127" s="2"/>
      <c r="L127" s="2"/>
      <c r="M127" s="2"/>
      <c r="N127" s="2"/>
      <c r="O127" s="2"/>
      <c r="P127" s="2"/>
    </row>
    <row r="128" spans="4:16" x14ac:dyDescent="0.2">
      <c r="D128" s="2"/>
      <c r="J128" s="2"/>
      <c r="K128" s="2"/>
      <c r="L128" s="2"/>
      <c r="M128" s="2"/>
      <c r="N128" s="2"/>
      <c r="O128" s="2"/>
      <c r="P128" s="2"/>
    </row>
    <row r="129" spans="4:16" x14ac:dyDescent="0.2">
      <c r="D129" s="2"/>
      <c r="J129" s="2"/>
      <c r="K129" s="2"/>
      <c r="L129" s="2"/>
      <c r="M129" s="2"/>
      <c r="N129" s="2"/>
      <c r="O129" s="2"/>
      <c r="P129" s="2"/>
    </row>
    <row r="130" spans="4:16" x14ac:dyDescent="0.2">
      <c r="D130" s="2"/>
      <c r="J130" s="2"/>
      <c r="K130" s="2"/>
      <c r="L130" s="2"/>
      <c r="M130" s="2"/>
      <c r="N130" s="2"/>
      <c r="O130" s="2"/>
      <c r="P130" s="2"/>
    </row>
    <row r="131" spans="4:16" x14ac:dyDescent="0.2">
      <c r="D131" s="2"/>
      <c r="J131" s="2"/>
      <c r="K131" s="2"/>
      <c r="L131" s="2"/>
      <c r="M131" s="2"/>
      <c r="N131" s="2"/>
      <c r="O131" s="2"/>
      <c r="P131" s="2"/>
    </row>
    <row r="132" spans="4:16" x14ac:dyDescent="0.2">
      <c r="D132" s="2"/>
      <c r="J132" s="2"/>
      <c r="K132" s="2"/>
      <c r="L132" s="2"/>
      <c r="M132" s="2"/>
      <c r="N132" s="2"/>
      <c r="O132" s="2"/>
      <c r="P132" s="2"/>
    </row>
    <row r="133" spans="4:16" x14ac:dyDescent="0.2">
      <c r="D133" s="2"/>
      <c r="J133" s="2"/>
      <c r="K133" s="2"/>
      <c r="L133" s="2"/>
      <c r="M133" s="2"/>
      <c r="N133" s="2"/>
      <c r="O133" s="2"/>
      <c r="P133" s="2"/>
    </row>
    <row r="134" spans="4:16" x14ac:dyDescent="0.2">
      <c r="D134" s="2"/>
      <c r="J134" s="2"/>
      <c r="K134" s="2"/>
      <c r="L134" s="2"/>
      <c r="M134" s="2"/>
      <c r="N134" s="2"/>
      <c r="O134" s="2"/>
      <c r="P134" s="2"/>
    </row>
    <row r="135" spans="4:16" x14ac:dyDescent="0.2">
      <c r="D135" s="2"/>
      <c r="J135" s="2"/>
      <c r="K135" s="2"/>
      <c r="L135" s="2"/>
      <c r="M135" s="2"/>
      <c r="N135" s="2"/>
      <c r="O135" s="2"/>
      <c r="P135" s="2"/>
    </row>
    <row r="136" spans="4:16" x14ac:dyDescent="0.2">
      <c r="D136" s="2"/>
      <c r="J136" s="2"/>
      <c r="K136" s="2"/>
      <c r="L136" s="2"/>
      <c r="M136" s="2"/>
      <c r="N136" s="2"/>
      <c r="O136" s="2"/>
      <c r="P136" s="2"/>
    </row>
    <row r="137" spans="4:16" x14ac:dyDescent="0.2">
      <c r="D137" s="2"/>
      <c r="J137" s="2"/>
      <c r="K137" s="2"/>
      <c r="L137" s="2"/>
      <c r="M137" s="2"/>
      <c r="N137" s="2"/>
      <c r="O137" s="2"/>
      <c r="P137" s="2"/>
    </row>
    <row r="138" spans="4:16" x14ac:dyDescent="0.2">
      <c r="D138" s="2"/>
      <c r="J138" s="2"/>
      <c r="K138" s="2"/>
      <c r="L138" s="2"/>
      <c r="M138" s="2"/>
      <c r="N138" s="2"/>
      <c r="O138" s="2"/>
      <c r="P138" s="2"/>
    </row>
    <row r="139" spans="4:16" x14ac:dyDescent="0.2">
      <c r="D139" s="2"/>
      <c r="J139" s="2"/>
      <c r="K139" s="2"/>
      <c r="L139" s="2"/>
      <c r="M139" s="2"/>
      <c r="N139" s="2"/>
      <c r="O139" s="2"/>
      <c r="P139" s="2"/>
    </row>
    <row r="140" spans="4:16" x14ac:dyDescent="0.2">
      <c r="D140" s="2"/>
      <c r="J140" s="2"/>
      <c r="K140" s="2"/>
      <c r="L140" s="2"/>
      <c r="M140" s="2"/>
      <c r="N140" s="2"/>
      <c r="O140" s="2"/>
      <c r="P140" s="2"/>
    </row>
    <row r="141" spans="4:16" x14ac:dyDescent="0.2">
      <c r="D141" s="2"/>
      <c r="J141" s="2"/>
      <c r="K141" s="2"/>
      <c r="L141" s="2"/>
      <c r="M141" s="2"/>
      <c r="N141" s="2"/>
      <c r="O141" s="2"/>
      <c r="P141" s="2"/>
    </row>
    <row r="142" spans="4:16" x14ac:dyDescent="0.2">
      <c r="D142" s="2"/>
      <c r="J142" s="2"/>
      <c r="K142" s="2"/>
      <c r="L142" s="2"/>
      <c r="M142" s="2"/>
      <c r="N142" s="2"/>
      <c r="O142" s="2"/>
      <c r="P142" s="2"/>
    </row>
    <row r="143" spans="4:16" x14ac:dyDescent="0.2">
      <c r="D143" s="2"/>
      <c r="J143" s="2"/>
      <c r="K143" s="2"/>
      <c r="L143" s="2"/>
      <c r="M143" s="2"/>
      <c r="N143" s="2"/>
      <c r="O143" s="2"/>
      <c r="P143" s="2"/>
    </row>
    <row r="144" spans="4:16" x14ac:dyDescent="0.2">
      <c r="D144" s="2"/>
      <c r="J144" s="2"/>
      <c r="K144" s="2"/>
      <c r="L144" s="2"/>
      <c r="M144" s="2"/>
      <c r="N144" s="2"/>
      <c r="O144" s="2"/>
      <c r="P144" s="2"/>
    </row>
    <row r="145" spans="4:16" x14ac:dyDescent="0.2">
      <c r="D145" s="2"/>
      <c r="J145" s="2"/>
      <c r="K145" s="2"/>
      <c r="L145" s="2"/>
      <c r="M145" s="2"/>
      <c r="N145" s="2"/>
      <c r="O145" s="2"/>
      <c r="P145" s="2"/>
    </row>
    <row r="146" spans="4:16" x14ac:dyDescent="0.2">
      <c r="D146" s="2"/>
      <c r="J146" s="2"/>
      <c r="K146" s="2"/>
      <c r="L146" s="2"/>
      <c r="M146" s="2"/>
      <c r="N146" s="2"/>
      <c r="O146" s="2"/>
      <c r="P146" s="2"/>
    </row>
    <row r="147" spans="4:16" x14ac:dyDescent="0.2">
      <c r="D147" s="2"/>
      <c r="J147" s="2"/>
      <c r="K147" s="2"/>
      <c r="L147" s="2"/>
      <c r="M147" s="2"/>
      <c r="N147" s="2"/>
      <c r="O147" s="2"/>
      <c r="P147" s="2"/>
    </row>
    <row r="148" spans="4:16" x14ac:dyDescent="0.2">
      <c r="D148" s="2"/>
      <c r="J148" s="2"/>
      <c r="K148" s="2"/>
      <c r="L148" s="2"/>
      <c r="M148" s="2"/>
      <c r="N148" s="2"/>
      <c r="O148" s="2"/>
      <c r="P148" s="2"/>
    </row>
    <row r="149" spans="4:16" x14ac:dyDescent="0.2">
      <c r="D149" s="2"/>
      <c r="J149" s="2"/>
      <c r="K149" s="2"/>
      <c r="L149" s="2"/>
      <c r="M149" s="2"/>
      <c r="N149" s="2"/>
      <c r="O149" s="2"/>
      <c r="P149" s="2"/>
    </row>
    <row r="150" spans="4:16" x14ac:dyDescent="0.2">
      <c r="D150" s="2"/>
      <c r="J150" s="2"/>
      <c r="K150" s="2"/>
      <c r="L150" s="2"/>
      <c r="M150" s="2"/>
      <c r="N150" s="2"/>
      <c r="O150" s="2"/>
      <c r="P150" s="2"/>
    </row>
    <row r="151" spans="4:16" x14ac:dyDescent="0.2">
      <c r="D151" s="2"/>
      <c r="J151" s="2"/>
      <c r="K151" s="2"/>
      <c r="L151" s="2"/>
      <c r="M151" s="2"/>
      <c r="N151" s="2"/>
      <c r="O151" s="2"/>
      <c r="P151" s="2"/>
    </row>
    <row r="152" spans="4:16" x14ac:dyDescent="0.2">
      <c r="D152" s="2"/>
      <c r="J152" s="2"/>
      <c r="K152" s="2"/>
      <c r="L152" s="2"/>
      <c r="M152" s="2"/>
      <c r="N152" s="2"/>
      <c r="O152" s="2"/>
      <c r="P152" s="2"/>
    </row>
    <row r="153" spans="4:16" x14ac:dyDescent="0.2">
      <c r="D153" s="2"/>
      <c r="J153" s="2"/>
      <c r="K153" s="2"/>
      <c r="L153" s="2"/>
      <c r="M153" s="2"/>
      <c r="N153" s="2"/>
      <c r="O153" s="2"/>
      <c r="P153" s="2"/>
    </row>
    <row r="154" spans="4:16" x14ac:dyDescent="0.2">
      <c r="D154" s="2"/>
      <c r="J154" s="2"/>
      <c r="K154" s="2"/>
      <c r="L154" s="2"/>
      <c r="M154" s="2"/>
      <c r="N154" s="2"/>
      <c r="O154" s="2"/>
      <c r="P154" s="2"/>
    </row>
    <row r="155" spans="4:16" x14ac:dyDescent="0.2">
      <c r="D155" s="2"/>
      <c r="J155" s="2"/>
      <c r="K155" s="2"/>
      <c r="L155" s="2"/>
      <c r="M155" s="2"/>
      <c r="N155" s="2"/>
      <c r="O155" s="2"/>
      <c r="P155" s="2"/>
    </row>
    <row r="156" spans="4:16" x14ac:dyDescent="0.2">
      <c r="D156" s="2"/>
      <c r="J156" s="2"/>
      <c r="K156" s="2"/>
      <c r="L156" s="2"/>
      <c r="M156" s="2"/>
      <c r="N156" s="2"/>
      <c r="O156" s="2"/>
      <c r="P156" s="2"/>
    </row>
    <row r="157" spans="4:16" x14ac:dyDescent="0.2">
      <c r="D157" s="2"/>
      <c r="J157" s="2"/>
      <c r="K157" s="2"/>
      <c r="L157" s="2"/>
      <c r="M157" s="2"/>
      <c r="N157" s="2"/>
      <c r="O157" s="2"/>
      <c r="P157" s="2"/>
    </row>
    <row r="158" spans="4:16" x14ac:dyDescent="0.2">
      <c r="D158" s="2"/>
      <c r="J158" s="2"/>
      <c r="K158" s="2"/>
      <c r="L158" s="2"/>
      <c r="M158" s="2"/>
      <c r="N158" s="2"/>
      <c r="O158" s="2"/>
      <c r="P158" s="2"/>
    </row>
    <row r="159" spans="4:16" x14ac:dyDescent="0.2">
      <c r="D159" s="2"/>
      <c r="J159" s="2"/>
      <c r="K159" s="2"/>
      <c r="L159" s="2"/>
      <c r="M159" s="2"/>
      <c r="N159" s="2"/>
      <c r="O159" s="2"/>
      <c r="P159" s="2"/>
    </row>
    <row r="160" spans="4:16" x14ac:dyDescent="0.2">
      <c r="D160" s="2"/>
      <c r="J160" s="2"/>
      <c r="K160" s="2"/>
      <c r="L160" s="2"/>
      <c r="M160" s="2"/>
      <c r="N160" s="2"/>
      <c r="O160" s="2"/>
      <c r="P160" s="2"/>
    </row>
    <row r="161" spans="4:16" x14ac:dyDescent="0.2">
      <c r="D161" s="2"/>
      <c r="J161" s="2"/>
      <c r="K161" s="2"/>
      <c r="L161" s="2"/>
      <c r="M161" s="2"/>
      <c r="N161" s="2"/>
      <c r="O161" s="2"/>
      <c r="P161" s="2"/>
    </row>
    <row r="162" spans="4:16" x14ac:dyDescent="0.2">
      <c r="D162" s="2"/>
      <c r="J162" s="2"/>
      <c r="K162" s="2"/>
      <c r="L162" s="2"/>
      <c r="M162" s="2"/>
      <c r="N162" s="2"/>
      <c r="O162" s="2"/>
      <c r="P162" s="2"/>
    </row>
    <row r="163" spans="4:16" x14ac:dyDescent="0.2">
      <c r="D163" s="2"/>
      <c r="J163" s="2"/>
      <c r="K163" s="2"/>
      <c r="L163" s="2"/>
      <c r="M163" s="2"/>
      <c r="N163" s="2"/>
      <c r="O163" s="2"/>
      <c r="P163" s="2"/>
    </row>
    <row r="164" spans="4:16" x14ac:dyDescent="0.2">
      <c r="D164" s="2"/>
      <c r="J164" s="2"/>
      <c r="K164" s="2"/>
      <c r="L164" s="2"/>
      <c r="M164" s="2"/>
      <c r="N164" s="2"/>
      <c r="O164" s="2"/>
      <c r="P164" s="2"/>
    </row>
    <row r="165" spans="4:16" x14ac:dyDescent="0.2">
      <c r="D165" s="2"/>
      <c r="J165" s="2"/>
      <c r="K165" s="2"/>
      <c r="L165" s="2"/>
      <c r="M165" s="2"/>
      <c r="N165" s="2"/>
      <c r="O165" s="2"/>
      <c r="P165" s="2"/>
    </row>
    <row r="166" spans="4:16" x14ac:dyDescent="0.2">
      <c r="D166" s="2"/>
      <c r="J166" s="2"/>
      <c r="K166" s="2"/>
      <c r="L166" s="2"/>
      <c r="M166" s="2"/>
      <c r="N166" s="2"/>
      <c r="O166" s="2"/>
      <c r="P166" s="2"/>
    </row>
    <row r="167" spans="4:16" x14ac:dyDescent="0.2">
      <c r="D167" s="2"/>
      <c r="J167" s="2"/>
      <c r="K167" s="2"/>
      <c r="L167" s="2"/>
      <c r="M167" s="2"/>
      <c r="N167" s="2"/>
      <c r="O167" s="2"/>
      <c r="P167" s="2"/>
    </row>
    <row r="168" spans="4:16" x14ac:dyDescent="0.2">
      <c r="F168" s="31"/>
      <c r="G168" s="31"/>
      <c r="H168" s="31"/>
      <c r="I168" s="31"/>
      <c r="J168" s="41"/>
      <c r="K168" s="2"/>
      <c r="L168" s="2"/>
      <c r="M168" s="2"/>
      <c r="N168" s="2"/>
      <c r="O168" s="2"/>
      <c r="P168" s="2"/>
    </row>
    <row r="169" spans="4:16" x14ac:dyDescent="0.2">
      <c r="F169" s="31"/>
      <c r="G169" s="31"/>
      <c r="H169" s="31"/>
      <c r="I169" s="31"/>
      <c r="J169" s="41"/>
      <c r="K169" s="2"/>
      <c r="L169" s="2"/>
      <c r="M169" s="2"/>
      <c r="N169" s="2"/>
      <c r="O169" s="2"/>
      <c r="P169" s="2"/>
    </row>
    <row r="170" spans="4:16" x14ac:dyDescent="0.2">
      <c r="F170" s="31"/>
      <c r="G170" s="31"/>
      <c r="H170" s="31"/>
      <c r="I170" s="31"/>
      <c r="J170" s="41"/>
      <c r="K170" s="2"/>
      <c r="L170" s="2"/>
      <c r="M170" s="2"/>
      <c r="N170" s="2"/>
      <c r="O170" s="2"/>
      <c r="P170" s="2"/>
    </row>
    <row r="171" spans="4:16" x14ac:dyDescent="0.2">
      <c r="F171" s="31"/>
      <c r="G171" s="31"/>
      <c r="H171" s="31"/>
      <c r="I171" s="31"/>
      <c r="J171" s="41"/>
      <c r="K171" s="2"/>
      <c r="L171" s="2"/>
      <c r="M171" s="2"/>
      <c r="N171" s="2"/>
      <c r="O171" s="2"/>
      <c r="P171" s="2"/>
    </row>
    <row r="172" spans="4:16" x14ac:dyDescent="0.2">
      <c r="F172" s="31"/>
      <c r="G172" s="31"/>
      <c r="H172" s="31"/>
      <c r="I172" s="31"/>
      <c r="J172" s="41"/>
      <c r="K172" s="2"/>
      <c r="L172" s="2"/>
      <c r="M172" s="2"/>
      <c r="N172" s="2"/>
      <c r="O172" s="2"/>
      <c r="P172" s="2"/>
    </row>
    <row r="173" spans="4:16" x14ac:dyDescent="0.2">
      <c r="F173" s="31"/>
      <c r="G173" s="31"/>
      <c r="H173" s="31"/>
      <c r="I173" s="31"/>
      <c r="J173" s="41"/>
      <c r="K173" s="2"/>
      <c r="L173" s="2"/>
      <c r="M173" s="2"/>
      <c r="N173" s="2"/>
      <c r="O173" s="2"/>
      <c r="P173" s="2"/>
    </row>
    <row r="174" spans="4:16" x14ac:dyDescent="0.2">
      <c r="F174" s="31"/>
      <c r="G174" s="31"/>
      <c r="H174" s="31"/>
      <c r="I174" s="31"/>
      <c r="J174" s="41"/>
      <c r="K174" s="2"/>
      <c r="L174" s="2"/>
      <c r="M174" s="2"/>
      <c r="N174" s="2"/>
      <c r="O174" s="2"/>
      <c r="P174" s="2"/>
    </row>
    <row r="175" spans="4:16" x14ac:dyDescent="0.2">
      <c r="F175" s="31"/>
      <c r="G175" s="31"/>
      <c r="H175" s="31"/>
      <c r="I175" s="31"/>
      <c r="J175" s="41"/>
      <c r="K175" s="2"/>
      <c r="L175" s="2"/>
      <c r="M175" s="2"/>
      <c r="N175" s="2"/>
      <c r="O175" s="2"/>
      <c r="P175" s="2"/>
    </row>
    <row r="176" spans="4:16" x14ac:dyDescent="0.2">
      <c r="F176" s="31"/>
      <c r="G176" s="31"/>
      <c r="H176" s="31"/>
      <c r="I176" s="31"/>
      <c r="J176" s="41"/>
      <c r="K176" s="2"/>
      <c r="L176" s="2"/>
      <c r="M176" s="2"/>
      <c r="N176" s="2"/>
      <c r="O176" s="2"/>
      <c r="P176" s="2"/>
    </row>
    <row r="177" spans="6:16" x14ac:dyDescent="0.2">
      <c r="F177" s="31"/>
      <c r="G177" s="31"/>
      <c r="H177" s="31"/>
      <c r="I177" s="31"/>
      <c r="J177" s="41"/>
      <c r="K177" s="2"/>
      <c r="L177" s="2"/>
      <c r="M177" s="2"/>
      <c r="N177" s="2"/>
      <c r="O177" s="2"/>
      <c r="P177" s="2"/>
    </row>
    <row r="178" spans="6:16" x14ac:dyDescent="0.2">
      <c r="F178" s="31"/>
      <c r="G178" s="31"/>
      <c r="H178" s="31"/>
      <c r="I178" s="31"/>
      <c r="J178" s="41"/>
      <c r="K178" s="2"/>
      <c r="L178" s="2"/>
      <c r="M178" s="2"/>
      <c r="N178" s="2"/>
      <c r="O178" s="2"/>
      <c r="P178" s="2"/>
    </row>
    <row r="179" spans="6:16" x14ac:dyDescent="0.2">
      <c r="F179" s="31"/>
      <c r="G179" s="31"/>
      <c r="H179" s="31"/>
      <c r="I179" s="31"/>
      <c r="J179" s="41"/>
      <c r="K179" s="2"/>
      <c r="L179" s="2"/>
      <c r="M179" s="2"/>
      <c r="N179" s="2"/>
      <c r="O179" s="2"/>
      <c r="P179" s="2"/>
    </row>
    <row r="180" spans="6:16" x14ac:dyDescent="0.2">
      <c r="F180" s="31"/>
      <c r="G180" s="31"/>
      <c r="H180" s="31"/>
      <c r="I180" s="31"/>
      <c r="J180" s="41"/>
      <c r="K180" s="2"/>
      <c r="L180" s="2"/>
      <c r="M180" s="2"/>
      <c r="N180" s="2"/>
      <c r="O180" s="2"/>
      <c r="P180" s="2"/>
    </row>
    <row r="181" spans="6:16" x14ac:dyDescent="0.2">
      <c r="F181" s="31"/>
      <c r="G181" s="31"/>
      <c r="H181" s="31"/>
      <c r="I181" s="31"/>
      <c r="J181" s="41"/>
      <c r="K181" s="2"/>
      <c r="L181" s="2"/>
      <c r="M181" s="2"/>
      <c r="N181" s="2"/>
      <c r="O181" s="2"/>
      <c r="P181" s="2"/>
    </row>
    <row r="182" spans="6:16" x14ac:dyDescent="0.2">
      <c r="F182" s="31"/>
      <c r="G182" s="31"/>
      <c r="H182" s="31"/>
      <c r="I182" s="31"/>
      <c r="J182" s="41"/>
      <c r="K182" s="2"/>
      <c r="L182" s="2"/>
      <c r="M182" s="2"/>
      <c r="N182" s="2"/>
      <c r="O182" s="2"/>
      <c r="P182" s="2"/>
    </row>
    <row r="183" spans="6:16" x14ac:dyDescent="0.2">
      <c r="F183" s="31"/>
      <c r="G183" s="31"/>
      <c r="H183" s="31"/>
      <c r="I183" s="31"/>
      <c r="J183" s="41"/>
      <c r="K183" s="2"/>
      <c r="L183" s="2"/>
      <c r="M183" s="2"/>
      <c r="N183" s="2"/>
      <c r="O183" s="2"/>
      <c r="P183" s="2"/>
    </row>
    <row r="184" spans="6:16" x14ac:dyDescent="0.2">
      <c r="F184" s="31"/>
      <c r="G184" s="31"/>
      <c r="H184" s="31"/>
      <c r="I184" s="31"/>
      <c r="J184" s="41"/>
      <c r="K184" s="2"/>
      <c r="L184" s="2"/>
      <c r="M184" s="2"/>
      <c r="N184" s="2"/>
      <c r="O184" s="2"/>
      <c r="P184" s="2"/>
    </row>
    <row r="185" spans="6:16" x14ac:dyDescent="0.2">
      <c r="F185" s="31"/>
      <c r="G185" s="31"/>
      <c r="H185" s="31"/>
      <c r="I185" s="31"/>
      <c r="J185" s="41"/>
      <c r="K185" s="2"/>
      <c r="L185" s="2"/>
      <c r="M185" s="2"/>
      <c r="N185" s="2"/>
      <c r="O185" s="2"/>
      <c r="P185" s="2"/>
    </row>
    <row r="186" spans="6:16" x14ac:dyDescent="0.2">
      <c r="F186" s="31"/>
      <c r="G186" s="31"/>
      <c r="H186" s="31"/>
      <c r="I186" s="31"/>
      <c r="J186" s="41"/>
      <c r="K186" s="2"/>
      <c r="L186" s="2"/>
      <c r="M186" s="2"/>
      <c r="N186" s="2"/>
      <c r="O186" s="2"/>
      <c r="P186" s="2"/>
    </row>
    <row r="187" spans="6:16" x14ac:dyDescent="0.2">
      <c r="F187" s="31"/>
      <c r="G187" s="31"/>
      <c r="H187" s="31"/>
      <c r="I187" s="31"/>
      <c r="J187" s="41"/>
      <c r="K187" s="2"/>
      <c r="L187" s="2"/>
      <c r="M187" s="2"/>
      <c r="N187" s="2"/>
      <c r="O187" s="2"/>
      <c r="P187" s="2"/>
    </row>
    <row r="188" spans="6:16" x14ac:dyDescent="0.2">
      <c r="F188" s="31"/>
      <c r="G188" s="31"/>
      <c r="H188" s="31"/>
      <c r="I188" s="31"/>
      <c r="J188" s="41"/>
      <c r="K188" s="2"/>
      <c r="L188" s="2"/>
      <c r="M188" s="2"/>
      <c r="N188" s="2"/>
      <c r="O188" s="2"/>
      <c r="P188" s="2"/>
    </row>
    <row r="189" spans="6:16" x14ac:dyDescent="0.2">
      <c r="F189" s="31"/>
      <c r="G189" s="31"/>
      <c r="H189" s="31"/>
      <c r="I189" s="31"/>
      <c r="J189" s="41"/>
      <c r="K189" s="2"/>
      <c r="L189" s="2"/>
      <c r="M189" s="2"/>
      <c r="N189" s="2"/>
      <c r="O189" s="2"/>
      <c r="P189" s="2"/>
    </row>
    <row r="190" spans="6:16" x14ac:dyDescent="0.2">
      <c r="F190" s="31"/>
      <c r="G190" s="31"/>
      <c r="H190" s="31"/>
      <c r="I190" s="31"/>
      <c r="J190" s="41"/>
      <c r="K190" s="2"/>
      <c r="L190" s="2"/>
      <c r="M190" s="2"/>
      <c r="N190" s="2"/>
      <c r="O190" s="2"/>
      <c r="P190" s="2"/>
    </row>
    <row r="191" spans="6:16" x14ac:dyDescent="0.2">
      <c r="F191" s="31"/>
      <c r="G191" s="31"/>
      <c r="H191" s="31"/>
      <c r="I191" s="31"/>
      <c r="J191" s="41"/>
      <c r="K191" s="2"/>
      <c r="L191" s="2"/>
      <c r="M191" s="2"/>
      <c r="N191" s="2"/>
      <c r="O191" s="2"/>
      <c r="P191" s="2"/>
    </row>
    <row r="192" spans="6:16" x14ac:dyDescent="0.2">
      <c r="F192" s="31"/>
      <c r="G192" s="31"/>
      <c r="H192" s="31"/>
      <c r="I192" s="31"/>
      <c r="J192" s="41"/>
      <c r="K192" s="2"/>
      <c r="L192" s="2"/>
      <c r="M192" s="2"/>
      <c r="N192" s="2"/>
      <c r="O192" s="2"/>
      <c r="P192" s="2"/>
    </row>
    <row r="193" spans="6:16" x14ac:dyDescent="0.2">
      <c r="F193" s="31"/>
      <c r="G193" s="31"/>
      <c r="H193" s="31"/>
      <c r="I193" s="31"/>
      <c r="J193" s="41"/>
      <c r="K193" s="2"/>
      <c r="L193" s="2"/>
      <c r="M193" s="2"/>
      <c r="N193" s="2"/>
      <c r="O193" s="2"/>
      <c r="P193" s="2"/>
    </row>
    <row r="194" spans="6:16" x14ac:dyDescent="0.2">
      <c r="F194" s="31"/>
      <c r="G194" s="31"/>
      <c r="H194" s="31"/>
      <c r="I194" s="31"/>
      <c r="J194" s="41"/>
      <c r="K194" s="2"/>
      <c r="L194" s="2"/>
      <c r="M194" s="2"/>
      <c r="N194" s="2"/>
      <c r="O194" s="2"/>
      <c r="P194" s="2"/>
    </row>
    <row r="195" spans="6:16" x14ac:dyDescent="0.2">
      <c r="F195" s="31"/>
      <c r="G195" s="31"/>
      <c r="H195" s="31"/>
      <c r="I195" s="31"/>
      <c r="J195" s="41"/>
      <c r="K195" s="2"/>
      <c r="L195" s="2"/>
      <c r="M195" s="2"/>
      <c r="N195" s="2"/>
      <c r="O195" s="2"/>
      <c r="P195" s="2"/>
    </row>
    <row r="196" spans="6:16" x14ac:dyDescent="0.2">
      <c r="F196" s="31"/>
      <c r="G196" s="31"/>
      <c r="H196" s="31"/>
      <c r="I196" s="31"/>
      <c r="J196" s="41"/>
      <c r="K196" s="2"/>
      <c r="L196" s="2"/>
      <c r="M196" s="2"/>
      <c r="N196" s="2"/>
      <c r="O196" s="2"/>
      <c r="P196" s="2"/>
    </row>
    <row r="197" spans="6:16" x14ac:dyDescent="0.2">
      <c r="F197" s="31"/>
      <c r="G197" s="31"/>
      <c r="H197" s="31"/>
      <c r="I197" s="31"/>
      <c r="J197" s="41"/>
      <c r="K197" s="2"/>
      <c r="L197" s="2"/>
      <c r="M197" s="2"/>
      <c r="N197" s="2"/>
      <c r="O197" s="2"/>
      <c r="P197" s="2"/>
    </row>
    <row r="198" spans="6:16" x14ac:dyDescent="0.2">
      <c r="F198" s="31"/>
      <c r="G198" s="31"/>
      <c r="H198" s="31"/>
      <c r="I198" s="31"/>
      <c r="J198" s="41"/>
      <c r="K198" s="2"/>
      <c r="L198" s="2"/>
      <c r="M198" s="2"/>
      <c r="N198" s="2"/>
      <c r="O198" s="2"/>
      <c r="P198" s="2"/>
    </row>
    <row r="199" spans="6:16" x14ac:dyDescent="0.2">
      <c r="F199" s="31"/>
      <c r="G199" s="31"/>
      <c r="H199" s="31"/>
      <c r="I199" s="31"/>
      <c r="J199" s="41"/>
      <c r="K199" s="2"/>
      <c r="L199" s="2"/>
      <c r="M199" s="2"/>
      <c r="N199" s="2"/>
      <c r="O199" s="2"/>
      <c r="P199" s="2"/>
    </row>
    <row r="200" spans="6:16" x14ac:dyDescent="0.2">
      <c r="F200" s="31"/>
      <c r="G200" s="31"/>
      <c r="H200" s="31"/>
      <c r="I200" s="31"/>
      <c r="J200" s="41"/>
      <c r="K200" s="2"/>
      <c r="L200" s="2"/>
      <c r="M200" s="2"/>
      <c r="N200" s="2"/>
      <c r="O200" s="2"/>
      <c r="P200" s="2"/>
    </row>
    <row r="201" spans="6:16" x14ac:dyDescent="0.2">
      <c r="F201" s="31"/>
      <c r="G201" s="31"/>
      <c r="H201" s="31"/>
      <c r="I201" s="31"/>
      <c r="J201" s="41"/>
      <c r="K201" s="2"/>
      <c r="L201" s="2"/>
      <c r="M201" s="2"/>
      <c r="N201" s="2"/>
      <c r="O201" s="2"/>
      <c r="P201" s="2"/>
    </row>
    <row r="202" spans="6:16" x14ac:dyDescent="0.2">
      <c r="F202" s="31"/>
      <c r="G202" s="31"/>
      <c r="H202" s="31"/>
      <c r="I202" s="31"/>
      <c r="J202" s="41"/>
      <c r="K202" s="2"/>
      <c r="L202" s="2"/>
      <c r="M202" s="2"/>
      <c r="N202" s="2"/>
      <c r="O202" s="2"/>
      <c r="P202" s="2"/>
    </row>
    <row r="203" spans="6:16" x14ac:dyDescent="0.2">
      <c r="F203" s="31"/>
      <c r="G203" s="31"/>
      <c r="H203" s="31"/>
      <c r="I203" s="31"/>
      <c r="J203" s="41"/>
      <c r="K203" s="2"/>
      <c r="L203" s="2"/>
      <c r="M203" s="2"/>
      <c r="N203" s="2"/>
      <c r="O203" s="2"/>
      <c r="P203" s="2"/>
    </row>
    <row r="204" spans="6:16" x14ac:dyDescent="0.2">
      <c r="F204" s="31"/>
      <c r="G204" s="31"/>
      <c r="H204" s="31"/>
      <c r="I204" s="31"/>
      <c r="J204" s="41"/>
      <c r="K204" s="2"/>
      <c r="L204" s="2"/>
      <c r="M204" s="2"/>
      <c r="N204" s="2"/>
      <c r="O204" s="2"/>
      <c r="P204" s="2"/>
    </row>
    <row r="205" spans="6:16" x14ac:dyDescent="0.2">
      <c r="F205" s="31"/>
      <c r="G205" s="31"/>
      <c r="H205" s="31"/>
      <c r="I205" s="31"/>
      <c r="J205" s="41"/>
      <c r="K205" s="2"/>
      <c r="L205" s="2"/>
      <c r="M205" s="2"/>
      <c r="N205" s="2"/>
      <c r="O205" s="2"/>
      <c r="P205" s="2"/>
    </row>
    <row r="206" spans="6:16" x14ac:dyDescent="0.2">
      <c r="F206" s="31"/>
      <c r="G206" s="31"/>
      <c r="H206" s="31"/>
      <c r="I206" s="31"/>
      <c r="J206" s="41"/>
      <c r="K206" s="2"/>
      <c r="L206" s="2"/>
      <c r="M206" s="2"/>
      <c r="N206" s="2"/>
      <c r="O206" s="2"/>
      <c r="P206" s="2"/>
    </row>
    <row r="207" spans="6:16" x14ac:dyDescent="0.2">
      <c r="F207" s="31"/>
      <c r="G207" s="31"/>
      <c r="H207" s="31"/>
      <c r="I207" s="31"/>
      <c r="J207" s="41"/>
      <c r="K207" s="2"/>
      <c r="L207" s="2"/>
      <c r="M207" s="2"/>
      <c r="N207" s="2"/>
      <c r="O207" s="2"/>
      <c r="P207" s="2"/>
    </row>
    <row r="208" spans="6:16" x14ac:dyDescent="0.2">
      <c r="F208" s="31"/>
      <c r="G208" s="31"/>
      <c r="H208" s="31"/>
      <c r="I208" s="31"/>
      <c r="J208" s="41"/>
      <c r="K208" s="2"/>
      <c r="L208" s="2"/>
      <c r="M208" s="2"/>
      <c r="N208" s="2"/>
      <c r="O208" s="2"/>
      <c r="P208" s="2"/>
    </row>
    <row r="209" spans="6:16" x14ac:dyDescent="0.2">
      <c r="F209" s="31"/>
      <c r="G209" s="31"/>
      <c r="H209" s="31"/>
      <c r="I209" s="31"/>
      <c r="J209" s="41"/>
      <c r="K209" s="2"/>
      <c r="L209" s="2"/>
      <c r="M209" s="2"/>
      <c r="N209" s="2"/>
      <c r="O209" s="2"/>
      <c r="P209" s="2"/>
    </row>
    <row r="210" spans="6:16" x14ac:dyDescent="0.2">
      <c r="F210" s="31"/>
      <c r="G210" s="31"/>
      <c r="H210" s="31"/>
      <c r="I210" s="31"/>
      <c r="J210" s="41"/>
      <c r="K210" s="2"/>
      <c r="L210" s="2"/>
      <c r="M210" s="2"/>
      <c r="N210" s="2"/>
      <c r="O210" s="2"/>
      <c r="P210" s="2"/>
    </row>
    <row r="211" spans="6:16" x14ac:dyDescent="0.2">
      <c r="F211" s="31"/>
      <c r="G211" s="31"/>
      <c r="H211" s="31"/>
      <c r="I211" s="31"/>
      <c r="J211" s="41"/>
      <c r="K211" s="2"/>
      <c r="L211" s="2"/>
      <c r="M211" s="2"/>
      <c r="N211" s="2"/>
      <c r="O211" s="2"/>
      <c r="P211" s="2"/>
    </row>
    <row r="212" spans="6:16" x14ac:dyDescent="0.2">
      <c r="F212" s="31"/>
      <c r="G212" s="31"/>
      <c r="H212" s="31"/>
      <c r="I212" s="31"/>
      <c r="J212" s="41"/>
      <c r="K212" s="2"/>
      <c r="L212" s="2"/>
      <c r="M212" s="2"/>
      <c r="N212" s="2"/>
      <c r="O212" s="2"/>
      <c r="P212" s="2"/>
    </row>
    <row r="213" spans="6:16" x14ac:dyDescent="0.2">
      <c r="F213" s="31"/>
      <c r="G213" s="31"/>
      <c r="H213" s="31"/>
      <c r="I213" s="31"/>
      <c r="J213" s="41"/>
      <c r="K213" s="2"/>
      <c r="L213" s="2"/>
      <c r="M213" s="2"/>
      <c r="N213" s="2"/>
      <c r="O213" s="2"/>
      <c r="P213" s="2"/>
    </row>
    <row r="214" spans="6:16" x14ac:dyDescent="0.2">
      <c r="F214" s="31"/>
      <c r="G214" s="31"/>
      <c r="H214" s="31"/>
      <c r="I214" s="31"/>
      <c r="J214" s="41"/>
      <c r="K214" s="2"/>
      <c r="L214" s="2"/>
      <c r="M214" s="2"/>
      <c r="N214" s="2"/>
      <c r="O214" s="2"/>
      <c r="P214" s="2"/>
    </row>
    <row r="215" spans="6:16" x14ac:dyDescent="0.2">
      <c r="F215" s="31"/>
      <c r="G215" s="31"/>
      <c r="H215" s="31"/>
      <c r="I215" s="31"/>
      <c r="J215" s="41"/>
      <c r="K215" s="2"/>
      <c r="L215" s="2"/>
      <c r="M215" s="2"/>
      <c r="N215" s="2"/>
      <c r="O215" s="2"/>
      <c r="P215" s="2"/>
    </row>
    <row r="216" spans="6:16" x14ac:dyDescent="0.2">
      <c r="F216" s="31"/>
      <c r="G216" s="31"/>
      <c r="H216" s="31"/>
      <c r="I216" s="31"/>
      <c r="J216" s="41"/>
      <c r="K216" s="2"/>
      <c r="L216" s="2"/>
      <c r="M216" s="2"/>
      <c r="N216" s="2"/>
      <c r="O216" s="2"/>
      <c r="P216" s="2"/>
    </row>
    <row r="217" spans="6:16" x14ac:dyDescent="0.2">
      <c r="F217" s="31"/>
      <c r="G217" s="31"/>
      <c r="H217" s="31"/>
      <c r="I217" s="31"/>
      <c r="J217" s="41"/>
      <c r="K217" s="2"/>
      <c r="L217" s="2"/>
      <c r="M217" s="2"/>
      <c r="N217" s="2"/>
      <c r="O217" s="2"/>
      <c r="P217" s="2"/>
    </row>
    <row r="218" spans="6:16" x14ac:dyDescent="0.2">
      <c r="F218" s="31"/>
      <c r="G218" s="31"/>
      <c r="H218" s="31"/>
      <c r="I218" s="31"/>
      <c r="J218" s="41"/>
      <c r="K218" s="2"/>
      <c r="L218" s="2"/>
      <c r="M218" s="2"/>
      <c r="N218" s="2"/>
      <c r="O218" s="2"/>
      <c r="P218" s="2"/>
    </row>
    <row r="219" spans="6:16" x14ac:dyDescent="0.2">
      <c r="F219" s="31"/>
      <c r="G219" s="31"/>
      <c r="H219" s="31"/>
      <c r="I219" s="31"/>
      <c r="J219" s="41"/>
      <c r="K219" s="2"/>
      <c r="L219" s="2"/>
      <c r="M219" s="2"/>
      <c r="N219" s="2"/>
      <c r="O219" s="2"/>
      <c r="P219" s="2"/>
    </row>
    <row r="220" spans="6:16" x14ac:dyDescent="0.2">
      <c r="F220" s="31"/>
      <c r="G220" s="31"/>
      <c r="H220" s="31"/>
      <c r="I220" s="31"/>
      <c r="J220" s="41"/>
      <c r="K220" s="2"/>
      <c r="L220" s="2"/>
      <c r="M220" s="2"/>
      <c r="N220" s="2"/>
      <c r="O220" s="2"/>
      <c r="P220" s="2"/>
    </row>
    <row r="221" spans="6:16" x14ac:dyDescent="0.2">
      <c r="F221" s="31"/>
      <c r="G221" s="31"/>
      <c r="H221" s="31"/>
      <c r="I221" s="31"/>
      <c r="J221" s="41"/>
      <c r="K221" s="2"/>
      <c r="L221" s="2"/>
      <c r="M221" s="2"/>
      <c r="N221" s="2"/>
      <c r="O221" s="2"/>
      <c r="P221" s="2"/>
    </row>
    <row r="222" spans="6:16" x14ac:dyDescent="0.2">
      <c r="F222" s="31"/>
      <c r="G222" s="31"/>
      <c r="H222" s="31"/>
      <c r="I222" s="31"/>
      <c r="J222" s="41"/>
      <c r="K222" s="2"/>
      <c r="L222" s="2"/>
      <c r="M222" s="2"/>
      <c r="N222" s="2"/>
      <c r="O222" s="2"/>
      <c r="P222" s="2"/>
    </row>
    <row r="223" spans="6:16" x14ac:dyDescent="0.2">
      <c r="F223" s="31"/>
      <c r="G223" s="31"/>
      <c r="H223" s="31"/>
      <c r="I223" s="31"/>
      <c r="J223" s="41"/>
      <c r="K223" s="2"/>
      <c r="L223" s="2"/>
      <c r="M223" s="2"/>
      <c r="N223" s="2"/>
      <c r="O223" s="2"/>
      <c r="P223" s="2"/>
    </row>
    <row r="224" spans="6:16" x14ac:dyDescent="0.2">
      <c r="F224" s="31"/>
      <c r="G224" s="31"/>
      <c r="H224" s="31"/>
      <c r="I224" s="31"/>
      <c r="J224" s="41"/>
      <c r="K224" s="2"/>
      <c r="L224" s="2"/>
      <c r="M224" s="2"/>
      <c r="N224" s="2"/>
      <c r="O224" s="2"/>
      <c r="P224" s="2"/>
    </row>
    <row r="225" spans="6:16" x14ac:dyDescent="0.2">
      <c r="F225" s="31"/>
      <c r="G225" s="31"/>
      <c r="H225" s="31"/>
      <c r="I225" s="31"/>
      <c r="J225" s="41"/>
      <c r="K225" s="2"/>
      <c r="L225" s="2"/>
      <c r="M225" s="2"/>
      <c r="N225" s="2"/>
      <c r="O225" s="2"/>
      <c r="P225" s="2"/>
    </row>
    <row r="226" spans="6:16" x14ac:dyDescent="0.2">
      <c r="F226" s="31"/>
      <c r="G226" s="31"/>
      <c r="H226" s="31"/>
      <c r="I226" s="31"/>
      <c r="J226" s="41"/>
      <c r="K226" s="2"/>
      <c r="L226" s="2"/>
      <c r="M226" s="2"/>
      <c r="N226" s="2"/>
      <c r="O226" s="2"/>
      <c r="P226" s="2"/>
    </row>
    <row r="227" spans="6:16" x14ac:dyDescent="0.2">
      <c r="F227" s="31"/>
      <c r="G227" s="31"/>
      <c r="H227" s="31"/>
      <c r="I227" s="31"/>
      <c r="J227" s="41"/>
      <c r="K227" s="2"/>
      <c r="L227" s="2"/>
      <c r="M227" s="2"/>
      <c r="N227" s="2"/>
      <c r="O227" s="2"/>
      <c r="P227" s="2"/>
    </row>
    <row r="228" spans="6:16" x14ac:dyDescent="0.2">
      <c r="F228" s="31"/>
      <c r="G228" s="31"/>
      <c r="H228" s="31"/>
      <c r="I228" s="31"/>
      <c r="J228" s="41"/>
      <c r="K228" s="2"/>
      <c r="L228" s="2"/>
      <c r="M228" s="2"/>
      <c r="N228" s="2"/>
      <c r="O228" s="2"/>
      <c r="P228" s="2"/>
    </row>
    <row r="229" spans="6:16" x14ac:dyDescent="0.2">
      <c r="F229" s="31"/>
      <c r="G229" s="31"/>
      <c r="H229" s="31"/>
      <c r="I229" s="31"/>
      <c r="J229" s="41"/>
      <c r="K229" s="2"/>
      <c r="L229" s="2"/>
      <c r="M229" s="2"/>
      <c r="N229" s="2"/>
      <c r="O229" s="2"/>
      <c r="P229" s="2"/>
    </row>
    <row r="230" spans="6:16" x14ac:dyDescent="0.2">
      <c r="F230" s="31"/>
      <c r="G230" s="31"/>
      <c r="H230" s="31"/>
      <c r="I230" s="31"/>
      <c r="J230" s="41"/>
      <c r="K230" s="2"/>
      <c r="L230" s="2"/>
      <c r="M230" s="2"/>
      <c r="N230" s="2"/>
      <c r="O230" s="2"/>
      <c r="P230" s="2"/>
    </row>
    <row r="231" spans="6:16" x14ac:dyDescent="0.2">
      <c r="F231" s="31"/>
      <c r="G231" s="31"/>
      <c r="H231" s="31"/>
      <c r="I231" s="31"/>
      <c r="J231" s="41"/>
      <c r="K231" s="2"/>
      <c r="L231" s="2"/>
      <c r="M231" s="2"/>
      <c r="N231" s="2"/>
      <c r="O231" s="2"/>
      <c r="P231" s="2"/>
    </row>
    <row r="232" spans="6:16" x14ac:dyDescent="0.2">
      <c r="F232" s="31"/>
      <c r="G232" s="31"/>
      <c r="H232" s="31"/>
      <c r="I232" s="31"/>
      <c r="J232" s="41"/>
      <c r="K232" s="2"/>
      <c r="L232" s="2"/>
      <c r="M232" s="2"/>
      <c r="N232" s="2"/>
      <c r="O232" s="2"/>
      <c r="P232" s="2"/>
    </row>
    <row r="233" spans="6:16" x14ac:dyDescent="0.2">
      <c r="F233" s="31"/>
      <c r="G233" s="31"/>
      <c r="H233" s="31"/>
      <c r="I233" s="31"/>
      <c r="J233" s="41"/>
      <c r="K233" s="2"/>
      <c r="L233" s="2"/>
      <c r="M233" s="2"/>
      <c r="N233" s="2"/>
      <c r="O233" s="2"/>
      <c r="P233" s="2"/>
    </row>
    <row r="234" spans="6:16" x14ac:dyDescent="0.2">
      <c r="F234" s="31"/>
      <c r="G234" s="31"/>
      <c r="H234" s="31"/>
      <c r="I234" s="31"/>
      <c r="J234" s="41"/>
      <c r="K234" s="2"/>
      <c r="L234" s="2"/>
      <c r="M234" s="2"/>
      <c r="N234" s="2"/>
      <c r="O234" s="2"/>
      <c r="P234" s="2"/>
    </row>
    <row r="235" spans="6:16" x14ac:dyDescent="0.2">
      <c r="F235" s="31"/>
      <c r="G235" s="31"/>
      <c r="H235" s="31"/>
      <c r="I235" s="31"/>
      <c r="J235" s="41"/>
      <c r="K235" s="2"/>
      <c r="L235" s="2"/>
      <c r="M235" s="2"/>
      <c r="N235" s="2"/>
      <c r="O235" s="2"/>
      <c r="P235" s="2"/>
    </row>
    <row r="236" spans="6:16" x14ac:dyDescent="0.2">
      <c r="F236" s="31"/>
      <c r="G236" s="31"/>
      <c r="H236" s="31"/>
      <c r="I236" s="31"/>
      <c r="J236" s="41"/>
      <c r="K236" s="2"/>
      <c r="L236" s="2"/>
      <c r="M236" s="2"/>
      <c r="N236" s="2"/>
      <c r="O236" s="2"/>
      <c r="P236" s="2"/>
    </row>
    <row r="237" spans="6:16" x14ac:dyDescent="0.2">
      <c r="F237" s="31"/>
      <c r="G237" s="31"/>
      <c r="H237" s="31"/>
      <c r="I237" s="31"/>
      <c r="J237" s="41"/>
      <c r="K237" s="2"/>
      <c r="L237" s="2"/>
      <c r="M237" s="2"/>
      <c r="N237" s="2"/>
      <c r="O237" s="2"/>
      <c r="P237" s="2"/>
    </row>
    <row r="238" spans="6:16" x14ac:dyDescent="0.2">
      <c r="F238" s="31"/>
      <c r="G238" s="31"/>
      <c r="H238" s="31"/>
      <c r="I238" s="31"/>
      <c r="J238" s="41"/>
      <c r="K238" s="2"/>
      <c r="L238" s="2"/>
      <c r="M238" s="2"/>
      <c r="N238" s="2"/>
      <c r="O238" s="2"/>
      <c r="P238" s="2"/>
    </row>
    <row r="239" spans="6:16" x14ac:dyDescent="0.2">
      <c r="F239" s="31"/>
      <c r="G239" s="31"/>
      <c r="H239" s="31"/>
      <c r="I239" s="31"/>
      <c r="J239" s="41"/>
      <c r="K239" s="2"/>
      <c r="L239" s="2"/>
      <c r="M239" s="2"/>
      <c r="N239" s="2"/>
      <c r="O239" s="2"/>
      <c r="P239" s="2"/>
    </row>
    <row r="240" spans="6:16" x14ac:dyDescent="0.2">
      <c r="F240" s="31"/>
      <c r="G240" s="31"/>
      <c r="H240" s="31"/>
      <c r="I240" s="31"/>
      <c r="J240" s="41"/>
      <c r="K240" s="2"/>
      <c r="L240" s="2"/>
      <c r="M240" s="2"/>
      <c r="N240" s="2"/>
      <c r="O240" s="2"/>
      <c r="P240" s="2"/>
    </row>
    <row r="241" spans="6:16" x14ac:dyDescent="0.2">
      <c r="F241" s="31"/>
      <c r="G241" s="31"/>
      <c r="H241" s="31"/>
      <c r="I241" s="31"/>
      <c r="J241" s="41"/>
      <c r="K241" s="2"/>
      <c r="L241" s="2"/>
      <c r="M241" s="2"/>
      <c r="N241" s="2"/>
      <c r="O241" s="2"/>
      <c r="P241" s="2"/>
    </row>
    <row r="242" spans="6:16" x14ac:dyDescent="0.2">
      <c r="F242" s="31"/>
      <c r="G242" s="31"/>
      <c r="H242" s="31"/>
      <c r="I242" s="31"/>
      <c r="J242" s="41"/>
      <c r="K242" s="2"/>
      <c r="L242" s="2"/>
      <c r="M242" s="2"/>
      <c r="N242" s="2"/>
      <c r="O242" s="2"/>
      <c r="P242" s="2"/>
    </row>
    <row r="243" spans="6:16" x14ac:dyDescent="0.2">
      <c r="F243" s="31"/>
      <c r="G243" s="31"/>
      <c r="H243" s="31"/>
      <c r="I243" s="31"/>
      <c r="J243" s="41"/>
      <c r="K243" s="2"/>
      <c r="L243" s="2"/>
      <c r="M243" s="2"/>
      <c r="N243" s="2"/>
      <c r="O243" s="2"/>
      <c r="P243" s="2"/>
    </row>
    <row r="244" spans="6:16" x14ac:dyDescent="0.2">
      <c r="F244" s="31"/>
      <c r="G244" s="31"/>
      <c r="H244" s="31"/>
      <c r="I244" s="31"/>
      <c r="J244" s="41"/>
      <c r="K244" s="2"/>
      <c r="L244" s="2"/>
      <c r="M244" s="2"/>
      <c r="N244" s="2"/>
      <c r="O244" s="2"/>
      <c r="P244" s="2"/>
    </row>
    <row r="245" spans="6:16" x14ac:dyDescent="0.2">
      <c r="F245" s="31"/>
      <c r="G245" s="31"/>
      <c r="H245" s="31"/>
      <c r="I245" s="31"/>
      <c r="J245" s="41"/>
      <c r="K245" s="2"/>
      <c r="L245" s="2"/>
      <c r="M245" s="2"/>
      <c r="N245" s="2"/>
      <c r="O245" s="2"/>
      <c r="P245" s="2"/>
    </row>
    <row r="246" spans="6:16" x14ac:dyDescent="0.2">
      <c r="F246" s="31"/>
      <c r="G246" s="31"/>
      <c r="H246" s="31"/>
      <c r="I246" s="31"/>
      <c r="J246" s="41"/>
      <c r="K246" s="2"/>
      <c r="L246" s="2"/>
      <c r="M246" s="2"/>
      <c r="N246" s="2"/>
      <c r="O246" s="2"/>
      <c r="P246" s="2"/>
    </row>
  </sheetData>
  <mergeCells count="13">
    <mergeCell ref="K2:K3"/>
    <mergeCell ref="L2:O2"/>
    <mergeCell ref="D1:P1"/>
    <mergeCell ref="P2:P3"/>
    <mergeCell ref="E2:E3"/>
    <mergeCell ref="F2:F3"/>
    <mergeCell ref="G2:G3"/>
    <mergeCell ref="H2:H3"/>
    <mergeCell ref="I2:I3"/>
    <mergeCell ref="J2:J3"/>
    <mergeCell ref="A2:B4"/>
    <mergeCell ref="C2:C4"/>
    <mergeCell ref="D2:D3"/>
  </mergeCells>
  <phoneticPr fontId="2" type="noConversion"/>
  <printOptions horizontalCentered="1"/>
  <pageMargins left="0" right="0" top="0.39370078740157483" bottom="0.39370078740157483" header="0" footer="0"/>
  <pageSetup paperSize="9" scale="4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Descripci_x005f_x00f3_n xmlns="25d85ab0-3809-4eca-a8fb-a26131ff49e9" xsi:nil="true"/>
    <MinhacUnidad_x005f_x0020_Responsable xmlns="25d85ab0-3809-4eca-a8fb-a26131ff49e9" xsi:nil="true"/>
    <MinhacCargo_x005f_x0020_del_x005f_x0020_Responsable xmlns="25d85ab0-3809-4eca-a8fb-a26131ff49e9" xsi:nil="true"/>
    <MinhacCategoriasPorOrganigrama xmlns="25d85ab0-3809-4eca-a8fb-a26131ff49e9">
      <Value>117</Value>
      <Value>123</Value>
      <Value>46</Value>
      <Value>61</Value>
    </MinhacCategoriasPorOrganigrama>
    <MinhacFecha_x005f_x0020_Caducidad xmlns="25d85ab0-3809-4eca-a8fb-a26131ff49e9" xsi:nil="true"/>
    <MinhacCentroDirectivo xmlns="25d85ab0-3809-4eca-a8fb-a26131ff49e9"/>
    <MinhacPalabras_x005f_x0020_clave xmlns="25d85ab0-3809-4eca-a8fb-a26131ff49e9"/>
    <MinhacAutor xmlns="25d85ab0-3809-4eca-a8fb-a26131ff49e9">SGFAL</MinhacAutor>
    <MinhacFechaInfo xmlns="25d85ab0-3809-4eca-a8fb-a26131ff49e9">2019-12-31T23:00:00+00:00</MinhacFechaInfo>
    <MinhacCategoriasGeneral xmlns="25d85ab0-3809-4eca-a8fb-a26131ff49e9">
      <Value>187</Value>
      <Value>206</Value>
    </MinhacCategoriasGeneral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A6DECEF3-DF2F-4A0D-9D14-E20C017D8D14}"/>
</file>

<file path=customXml/itemProps2.xml><?xml version="1.0" encoding="utf-8"?>
<ds:datastoreItem xmlns:ds="http://schemas.openxmlformats.org/officeDocument/2006/customXml" ds:itemID="{7B234D36-F6BA-4136-9898-ADB91847DB67}"/>
</file>

<file path=customXml/itemProps3.xml><?xml version="1.0" encoding="utf-8"?>
<ds:datastoreItem xmlns:ds="http://schemas.openxmlformats.org/officeDocument/2006/customXml" ds:itemID="{96FF54DF-5A6A-40D5-B241-7DD6674497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Índice</vt:lpstr>
      <vt:lpstr>Diputaciones </vt:lpstr>
      <vt:lpstr>Ayuntamientos régimen de Cesión</vt:lpstr>
      <vt:lpstr>'Ayuntamientos régimen de Cesión'!_CA1</vt:lpstr>
      <vt:lpstr>'Diputaciones '!_CD1</vt:lpstr>
      <vt:lpstr>'Ayuntamientos régimen de Cesión'!C_Aytos_Cesion</vt:lpstr>
      <vt:lpstr>'Diputaciones '!C_Diput_Cesion</vt:lpstr>
      <vt:lpstr>'Ayuntamientos régimen de Cesión'!CA1_1</vt:lpstr>
      <vt:lpstr>'Diputaciones '!CD1_1</vt:lpstr>
      <vt:lpstr>'Diputaciones '!CD1_2</vt:lpstr>
      <vt:lpstr>'Diputaciones '!CD1_3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Cesion2020_PRORROGA</dc:title>
  <dc:creator/>
  <cp:lastModifiedBy/>
  <dcterms:created xsi:type="dcterms:W3CDTF">2020-01-24T12:15:23Z</dcterms:created>
  <dcterms:modified xsi:type="dcterms:W3CDTF">2020-01-24T12:17:39Z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7" name="MinhacIdioma_Noticia_Prensa">
    <vt:lpwstr>Castellano</vt:lpwstr>
  </property>
</Properties>
</file>