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904"/>
  </bookViews>
  <sheets>
    <sheet name="Entrega a Cuenta 2022" sheetId="6" r:id="rId1"/>
  </sheets>
  <definedNames>
    <definedName name="_xlnm.Print_Area" localSheetId="0">'Entrega a Cuenta 2022'!$A$1:$N$30</definedName>
  </definedNames>
  <calcPr calcId="162913"/>
</workbook>
</file>

<file path=xl/calcChain.xml><?xml version="1.0" encoding="utf-8"?>
<calcChain xmlns="http://schemas.openxmlformats.org/spreadsheetml/2006/main">
  <c r="J8" i="6" l="1"/>
  <c r="K8" i="6" s="1"/>
  <c r="N8" i="6" s="1"/>
  <c r="B26" i="6"/>
  <c r="B23" i="6"/>
  <c r="J11" i="6"/>
  <c r="K11" i="6" s="1"/>
  <c r="N11" i="6" s="1"/>
  <c r="B27" i="6" l="1"/>
  <c r="C26" i="6" l="1"/>
  <c r="C23" i="6"/>
  <c r="C27" i="6" l="1"/>
  <c r="J25" i="6"/>
  <c r="K25" i="6" s="1"/>
  <c r="N25" i="6" s="1"/>
  <c r="J24" i="6"/>
  <c r="K24" i="6" s="1"/>
  <c r="N24" i="6" s="1"/>
  <c r="J22" i="6"/>
  <c r="K22" i="6" s="1"/>
  <c r="N22" i="6" s="1"/>
  <c r="J21" i="6"/>
  <c r="K21" i="6" s="1"/>
  <c r="N21" i="6" s="1"/>
  <c r="J20" i="6"/>
  <c r="K20" i="6" s="1"/>
  <c r="N20" i="6" s="1"/>
  <c r="J19" i="6"/>
  <c r="K19" i="6" s="1"/>
  <c r="N19" i="6" s="1"/>
  <c r="J18" i="6"/>
  <c r="K18" i="6" s="1"/>
  <c r="N18" i="6" s="1"/>
  <c r="J17" i="6"/>
  <c r="K17" i="6" s="1"/>
  <c r="N17" i="6" s="1"/>
  <c r="J16" i="6"/>
  <c r="K16" i="6" s="1"/>
  <c r="N16" i="6" s="1"/>
  <c r="J15" i="6"/>
  <c r="K15" i="6" s="1"/>
  <c r="N15" i="6" s="1"/>
  <c r="J14" i="6"/>
  <c r="K14" i="6" s="1"/>
  <c r="N14" i="6" s="1"/>
  <c r="J13" i="6"/>
  <c r="K13" i="6" s="1"/>
  <c r="N13" i="6" s="1"/>
  <c r="J12" i="6"/>
  <c r="K12" i="6" s="1"/>
  <c r="N12" i="6" s="1"/>
  <c r="J10" i="6"/>
  <c r="J9" i="6"/>
  <c r="K9" i="6" s="1"/>
  <c r="N9" i="6" s="1"/>
  <c r="D26" i="6"/>
  <c r="E26" i="6"/>
  <c r="F26" i="6"/>
  <c r="G26" i="6"/>
  <c r="H26" i="6"/>
  <c r="I26" i="6"/>
  <c r="L26" i="6"/>
  <c r="D23" i="6"/>
  <c r="E23" i="6"/>
  <c r="F23" i="6"/>
  <c r="G23" i="6"/>
  <c r="H23" i="6"/>
  <c r="I23" i="6"/>
  <c r="L23" i="6"/>
  <c r="D27" i="6" l="1"/>
  <c r="K10" i="6"/>
  <c r="N10" i="6" s="1"/>
  <c r="H27" i="6"/>
  <c r="G27" i="6"/>
  <c r="J23" i="6"/>
  <c r="J26" i="6"/>
  <c r="K26" i="6"/>
  <c r="L27" i="6"/>
  <c r="F27" i="6"/>
  <c r="I27" i="6"/>
  <c r="E27" i="6"/>
  <c r="J27" i="6" l="1"/>
  <c r="N26" i="6"/>
  <c r="K23" i="6"/>
  <c r="K27" i="6" s="1"/>
  <c r="N23" i="6"/>
  <c r="N27" i="6" l="1"/>
  <c r="M26" i="6"/>
  <c r="M23" i="6"/>
  <c r="M27" i="6" l="1"/>
</calcChain>
</file>

<file path=xl/sharedStrings.xml><?xml version="1.0" encoding="utf-8"?>
<sst xmlns="http://schemas.openxmlformats.org/spreadsheetml/2006/main" count="52" uniqueCount="52">
  <si>
    <t>Millones de euros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</si>
  <si>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</si>
  <si>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</si>
  <si>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</si>
  <si>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</si>
  <si>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</si>
  <si>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</si>
  <si>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</si>
  <si>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</si>
  <si>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</si>
  <si>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 xml:space="preserve">Castilla-La Mancha </t>
  </si>
  <si>
    <t>Canarias</t>
  </si>
  <si>
    <t>Extremadura</t>
  </si>
  <si>
    <t>Illes Balears</t>
  </si>
  <si>
    <t>Madrid</t>
  </si>
  <si>
    <t>Castilla y León</t>
  </si>
  <si>
    <t>Total CC.AA.</t>
  </si>
  <si>
    <t>Melilla</t>
  </si>
  <si>
    <t>Ceuta</t>
  </si>
  <si>
    <t>Total Ciudades</t>
  </si>
  <si>
    <t>(1)</t>
  </si>
  <si>
    <t>(2)</t>
  </si>
  <si>
    <t>(3)</t>
  </si>
  <si>
    <t>(4)</t>
  </si>
  <si>
    <t>TOTAL GENERAL</t>
  </si>
  <si>
    <t>Tarifa autonómica del IRPF</t>
  </si>
  <si>
    <t>Impuesto sobre el Valor Añadido</t>
  </si>
  <si>
    <t>Total entregas a cta. impuestos cedidos</t>
  </si>
  <si>
    <t>Entregas a cuenta Fondo de Garantía</t>
  </si>
  <si>
    <t>Sobre Alcohol y Bebidas Derivadas</t>
  </si>
  <si>
    <t>Sobre Productos Intermedios</t>
  </si>
  <si>
    <t>Sobre la Cerveza</t>
  </si>
  <si>
    <t>Sobre las Labores del Tabaco</t>
  </si>
  <si>
    <t>Sobre Hidrocarburos</t>
  </si>
  <si>
    <t>Sobre la Electricidad</t>
  </si>
  <si>
    <t>Total II.EE.</t>
  </si>
  <si>
    <t>(5)</t>
  </si>
  <si>
    <t>(6)</t>
  </si>
  <si>
    <t>(7)</t>
  </si>
  <si>
    <t>(8)</t>
  </si>
  <si>
    <t>(9)=(3)+…+(8)</t>
  </si>
  <si>
    <t>(10)=(1)+(2)+(9)</t>
  </si>
  <si>
    <t>(11)</t>
  </si>
  <si>
    <t>(12)</t>
  </si>
  <si>
    <t>(13)=(10)+(11)+(12)</t>
  </si>
  <si>
    <t>Entregas a cuenta Fondo de Suficiencia
Global</t>
  </si>
  <si>
    <r>
      <t>Fuentes</t>
    </r>
    <r>
      <rPr>
        <b/>
        <sz val="10"/>
        <rFont val="Arial"/>
        <family val="2"/>
      </rPr>
      <t>:</t>
    </r>
  </si>
  <si>
    <t>CCAA\ Ciudad</t>
  </si>
  <si>
    <t>AEAT, INE, Comisionado para el Mercado de Tabacos, Dirección General de Política Energética y Minas, Dirección General del Instituto Geográfico Nacional,  Ministerio de Sanidad, Comunidad Autónoma de Canarias.</t>
  </si>
  <si>
    <t>Total
entregas a cuenta   2022</t>
  </si>
  <si>
    <t xml:space="preserve">               ENTREGA A CUENTA  DE LOS RECURSOS DEL SISTEMA DE FINANCIACIÓN </t>
  </si>
  <si>
    <t xml:space="preserve">Año 2022. (Proyecto de Ley de los PGE para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</si>
</sst>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0" quotePrefix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4" fontId="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8" fillId="0" borderId="0" xfId="0" applyFont="1"/>
    <xf numFmtId="0" fontId="1" fillId="0" borderId="0" xfId="0" applyFont="1" applyFill="1"/>
    <xf numFmtId="49" fontId="11" fillId="0" borderId="2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_1-Recursos no financiero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613147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3147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="90" zoomScaleNormal="90" workbookViewId="0">
      <pane ySplit="7" topLeftCell="A11" activePane="bottomLeft" state="frozen"/>
      <selection activeCell="A7" sqref="A7"/>
      <selection pane="bottomLeft" activeCell="F12" sqref="F12"/>
    </sheetView>
  </sheetViews>
  <sheetFormatPr baseColWidth="10" defaultColWidth="9.109375" defaultRowHeight="13.8" x14ac:dyDescent="0.25"/>
  <cols>
    <col min="1" max="1" width="19.88671875" style="4" customWidth="1"/>
    <col min="2" max="13" width="14.6640625" style="4" customWidth="1"/>
    <col min="14" max="15" width="17.21875" style="4" customWidth="1"/>
    <col min="16" max="16384" width="9.109375" style="4"/>
  </cols>
  <sheetData>
    <row r="1" spans="1:14" ht="20.25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.6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.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6" customHeight="1" x14ac:dyDescent="0.25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thickBot="1" x14ac:dyDescent="0.3">
      <c r="A5" s="29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53.1" customHeight="1" thickBot="1" x14ac:dyDescent="0.3">
      <c r="A6" s="8" t="s">
        <v>47</v>
      </c>
      <c r="B6" s="9" t="s">
        <v>25</v>
      </c>
      <c r="C6" s="9" t="s">
        <v>26</v>
      </c>
      <c r="D6" s="9" t="s">
        <v>29</v>
      </c>
      <c r="E6" s="9" t="s">
        <v>30</v>
      </c>
      <c r="F6" s="9" t="s">
        <v>31</v>
      </c>
      <c r="G6" s="9" t="s">
        <v>32</v>
      </c>
      <c r="H6" s="9" t="s">
        <v>33</v>
      </c>
      <c r="I6" s="9" t="s">
        <v>34</v>
      </c>
      <c r="J6" s="9" t="s">
        <v>35</v>
      </c>
      <c r="K6" s="9" t="s">
        <v>27</v>
      </c>
      <c r="L6" s="9" t="s">
        <v>45</v>
      </c>
      <c r="M6" s="9" t="s">
        <v>28</v>
      </c>
      <c r="N6" s="9" t="s">
        <v>49</v>
      </c>
    </row>
    <row r="7" spans="1:14" s="5" customFormat="1" ht="14.25" customHeight="1" x14ac:dyDescent="0.25">
      <c r="A7" s="3"/>
      <c r="B7" s="10" t="s">
        <v>20</v>
      </c>
      <c r="C7" s="10" t="s">
        <v>21</v>
      </c>
      <c r="D7" s="10" t="s">
        <v>22</v>
      </c>
      <c r="E7" s="10" t="s">
        <v>23</v>
      </c>
      <c r="F7" s="10" t="s">
        <v>36</v>
      </c>
      <c r="G7" s="10" t="s">
        <v>37</v>
      </c>
      <c r="H7" s="10" t="s">
        <v>38</v>
      </c>
      <c r="I7" s="10" t="s">
        <v>39</v>
      </c>
      <c r="J7" s="17" t="s">
        <v>40</v>
      </c>
      <c r="K7" s="10" t="s">
        <v>41</v>
      </c>
      <c r="L7" s="10" t="s">
        <v>42</v>
      </c>
      <c r="M7" s="11" t="s">
        <v>43</v>
      </c>
      <c r="N7" s="10" t="s">
        <v>44</v>
      </c>
    </row>
    <row r="8" spans="1:14" ht="18" customHeight="1" x14ac:dyDescent="0.25">
      <c r="A8" s="12" t="s">
        <v>1</v>
      </c>
      <c r="B8" s="6">
        <v>11393.884249999999</v>
      </c>
      <c r="C8" s="6">
        <v>7367.83356</v>
      </c>
      <c r="D8" s="6">
        <v>78.535529999999994</v>
      </c>
      <c r="E8" s="6">
        <v>2.7637399999999999</v>
      </c>
      <c r="F8" s="6">
        <v>34.871250000000003</v>
      </c>
      <c r="G8" s="6">
        <v>809.55971</v>
      </c>
      <c r="H8" s="6">
        <v>1472.2213100000001</v>
      </c>
      <c r="I8" s="6">
        <v>272.78271999999998</v>
      </c>
      <c r="J8" s="27">
        <f>SUM(D8:I8)</f>
        <v>2670.7342600000002</v>
      </c>
      <c r="K8" s="6">
        <f>B8+C8+J8</f>
        <v>21432.452069999999</v>
      </c>
      <c r="L8" s="6">
        <v>1026.9199799999999</v>
      </c>
      <c r="M8" s="6">
        <v>-1402.76608975</v>
      </c>
      <c r="N8" s="7">
        <f>K8+L8+M8</f>
        <v>21056.605960249999</v>
      </c>
    </row>
    <row r="9" spans="1:14" ht="18" customHeight="1" x14ac:dyDescent="0.25">
      <c r="A9" s="12" t="s">
        <v>2</v>
      </c>
      <c r="B9" s="6">
        <v>2553.5732699999999</v>
      </c>
      <c r="C9" s="6">
        <v>2185.4868199999996</v>
      </c>
      <c r="D9" s="6">
        <v>26.24933</v>
      </c>
      <c r="E9" s="6">
        <v>1.0666</v>
      </c>
      <c r="F9" s="6">
        <v>12.377229999999999</v>
      </c>
      <c r="G9" s="6">
        <v>238.64583999999999</v>
      </c>
      <c r="H9" s="6">
        <v>555.16494999999998</v>
      </c>
      <c r="I9" s="6">
        <v>108.07097999999999</v>
      </c>
      <c r="J9" s="6">
        <f t="shared" ref="J9:J22" si="0">SUM(D9:I9)</f>
        <v>941.57492999999999</v>
      </c>
      <c r="K9" s="6">
        <f t="shared" ref="K9:K10" si="1">B9+C9+J9</f>
        <v>5680.6350199999988</v>
      </c>
      <c r="L9" s="6">
        <v>700.25881000000004</v>
      </c>
      <c r="M9" s="6">
        <v>1698.6244811399999</v>
      </c>
      <c r="N9" s="7">
        <f t="shared" ref="N9:N22" si="2">K9+L9+M9</f>
        <v>8079.5183111399992</v>
      </c>
    </row>
    <row r="10" spans="1:14" ht="18" customHeight="1" x14ac:dyDescent="0.25">
      <c r="A10" s="12" t="s">
        <v>3</v>
      </c>
      <c r="B10" s="6">
        <v>6000.4216900000001</v>
      </c>
      <c r="C10" s="6">
        <v>6358.3552599999994</v>
      </c>
      <c r="D10" s="6">
        <v>71.689320000000009</v>
      </c>
      <c r="E10" s="6">
        <v>2.0839899999999996</v>
      </c>
      <c r="F10" s="6">
        <v>37.073260000000005</v>
      </c>
      <c r="G10" s="6">
        <v>707.11923999999999</v>
      </c>
      <c r="H10" s="6">
        <v>1411.2532699999999</v>
      </c>
      <c r="I10" s="6">
        <v>228.16373999999999</v>
      </c>
      <c r="J10" s="6">
        <f t="shared" si="0"/>
        <v>2457.3828199999998</v>
      </c>
      <c r="K10" s="6">
        <f t="shared" si="1"/>
        <v>14816.159769999998</v>
      </c>
      <c r="L10" s="6">
        <v>568.00756999999999</v>
      </c>
      <c r="M10" s="6">
        <v>5558.5462997899995</v>
      </c>
      <c r="N10" s="7">
        <f t="shared" si="2"/>
        <v>20942.713639789996</v>
      </c>
    </row>
    <row r="11" spans="1:14" ht="18" customHeight="1" x14ac:dyDescent="0.25">
      <c r="A11" s="12" t="s">
        <v>4</v>
      </c>
      <c r="B11" s="6">
        <v>1108.8842400000001</v>
      </c>
      <c r="C11" s="6">
        <v>873.64863000000003</v>
      </c>
      <c r="D11" s="6">
        <v>10.86965</v>
      </c>
      <c r="E11" s="6">
        <v>0.43257000000000001</v>
      </c>
      <c r="F11" s="6">
        <v>4.7323000000000004</v>
      </c>
      <c r="G11" s="6">
        <v>100.42192999999999</v>
      </c>
      <c r="H11" s="6">
        <v>169.39564999999999</v>
      </c>
      <c r="I11" s="6">
        <v>55.960819999999998</v>
      </c>
      <c r="J11" s="6">
        <f>SUM(D11:I11)</f>
        <v>341.81291999999996</v>
      </c>
      <c r="K11" s="6">
        <f>B11+C11+J11</f>
        <v>2324.3457899999999</v>
      </c>
      <c r="L11" s="6">
        <v>217.87251000000001</v>
      </c>
      <c r="M11" s="6">
        <v>381.43624355999998</v>
      </c>
      <c r="N11" s="7">
        <f t="shared" si="2"/>
        <v>2923.6545435600001</v>
      </c>
    </row>
    <row r="12" spans="1:14" ht="18" customHeight="1" x14ac:dyDescent="0.25">
      <c r="A12" s="12" t="s">
        <v>5</v>
      </c>
      <c r="B12" s="6">
        <v>595.54854</v>
      </c>
      <c r="C12" s="6">
        <v>524.48914000000002</v>
      </c>
      <c r="D12" s="6">
        <v>6.0300200000000004</v>
      </c>
      <c r="E12" s="6">
        <v>0.19977</v>
      </c>
      <c r="F12" s="6">
        <v>2.6389499999999999</v>
      </c>
      <c r="G12" s="6">
        <v>57.855499999999999</v>
      </c>
      <c r="H12" s="6">
        <v>120.47561999999999</v>
      </c>
      <c r="I12" s="6">
        <v>24.73657</v>
      </c>
      <c r="J12" s="6">
        <f t="shared" si="0"/>
        <v>211.93643</v>
      </c>
      <c r="K12" s="6">
        <f t="shared" ref="K12:K22" si="3">B12+C12+J12</f>
        <v>1331.9741099999999</v>
      </c>
      <c r="L12" s="6">
        <v>582.40674000000001</v>
      </c>
      <c r="M12" s="6">
        <v>72.359856090000008</v>
      </c>
      <c r="N12" s="7">
        <f t="shared" si="2"/>
        <v>1986.74070609</v>
      </c>
    </row>
    <row r="13" spans="1:14" ht="18" customHeight="1" x14ac:dyDescent="0.25">
      <c r="A13" s="12" t="s">
        <v>6</v>
      </c>
      <c r="B13" s="6">
        <v>344.41903000000002</v>
      </c>
      <c r="C13" s="6">
        <v>266.47598999999997</v>
      </c>
      <c r="D13" s="6">
        <v>2.8557199999999998</v>
      </c>
      <c r="E13" s="6">
        <v>8.4169999999999995E-2</v>
      </c>
      <c r="F13" s="6">
        <v>1.31203</v>
      </c>
      <c r="G13" s="6">
        <v>30.088729999999998</v>
      </c>
      <c r="H13" s="6">
        <v>60.817489999999999</v>
      </c>
      <c r="I13" s="6">
        <v>9.7767099999999996</v>
      </c>
      <c r="J13" s="6">
        <f t="shared" si="0"/>
        <v>104.93485</v>
      </c>
      <c r="K13" s="6">
        <f t="shared" si="3"/>
        <v>715.82986999999991</v>
      </c>
      <c r="L13" s="6">
        <v>251.91604000000001</v>
      </c>
      <c r="M13" s="6">
        <v>103.67589601</v>
      </c>
      <c r="N13" s="7">
        <f t="shared" si="2"/>
        <v>1071.42180601</v>
      </c>
    </row>
    <row r="14" spans="1:14" ht="18" customHeight="1" x14ac:dyDescent="0.25">
      <c r="A14" s="12" t="s">
        <v>7</v>
      </c>
      <c r="B14" s="6">
        <v>1071.02981</v>
      </c>
      <c r="C14" s="6">
        <v>1107.0631599999999</v>
      </c>
      <c r="D14" s="6">
        <v>11.92042</v>
      </c>
      <c r="E14" s="6">
        <v>0.36316999999999999</v>
      </c>
      <c r="F14" s="6">
        <v>6.7696400000000008</v>
      </c>
      <c r="G14" s="6">
        <v>145.53625</v>
      </c>
      <c r="H14" s="6">
        <v>346.95441</v>
      </c>
      <c r="I14" s="6">
        <v>54.763620000000003</v>
      </c>
      <c r="J14" s="6">
        <f t="shared" si="0"/>
        <v>566.30750999999998</v>
      </c>
      <c r="K14" s="6">
        <f t="shared" si="3"/>
        <v>2744.4004799999998</v>
      </c>
      <c r="L14" s="6">
        <v>-244.76660999999999</v>
      </c>
      <c r="M14" s="6">
        <v>912.23125019000008</v>
      </c>
      <c r="N14" s="7">
        <f t="shared" si="2"/>
        <v>3411.8651201899997</v>
      </c>
    </row>
    <row r="15" spans="1:14" ht="18" customHeight="1" x14ac:dyDescent="0.25">
      <c r="A15" s="12" t="s">
        <v>8</v>
      </c>
      <c r="B15" s="6">
        <v>4673.7659400000002</v>
      </c>
      <c r="C15" s="6">
        <v>4249.56603</v>
      </c>
      <c r="D15" s="6">
        <v>44.772839999999995</v>
      </c>
      <c r="E15" s="6">
        <v>1.3973499999999999</v>
      </c>
      <c r="F15" s="6">
        <v>21.871700000000001</v>
      </c>
      <c r="G15" s="6">
        <v>507.56261999999998</v>
      </c>
      <c r="H15" s="6">
        <v>881.80663000000004</v>
      </c>
      <c r="I15" s="6">
        <v>156.30987999999999</v>
      </c>
      <c r="J15" s="6">
        <f t="shared" si="0"/>
        <v>1613.7210200000002</v>
      </c>
      <c r="K15" s="6">
        <f t="shared" si="3"/>
        <v>10537.05299</v>
      </c>
      <c r="L15" s="6">
        <v>-1738.92572</v>
      </c>
      <c r="M15" s="6">
        <v>1471.7401430100001</v>
      </c>
      <c r="N15" s="7">
        <f t="shared" si="2"/>
        <v>10269.867413010001</v>
      </c>
    </row>
    <row r="16" spans="1:14" ht="18" customHeight="1" x14ac:dyDescent="0.25">
      <c r="A16" s="12" t="s">
        <v>9</v>
      </c>
      <c r="B16" s="6">
        <v>1541.46138</v>
      </c>
      <c r="C16" s="6">
        <v>1186.4141499999998</v>
      </c>
      <c r="D16" s="6">
        <v>13.21551</v>
      </c>
      <c r="E16" s="6">
        <v>0.37345999999999996</v>
      </c>
      <c r="F16" s="6">
        <v>6.1454700000000004</v>
      </c>
      <c r="G16" s="6">
        <v>135.07523999999998</v>
      </c>
      <c r="H16" s="6">
        <v>346.53964000000002</v>
      </c>
      <c r="I16" s="6">
        <v>63.591080000000005</v>
      </c>
      <c r="J16" s="6">
        <f t="shared" si="0"/>
        <v>564.94040000000007</v>
      </c>
      <c r="K16" s="6">
        <f t="shared" si="3"/>
        <v>3292.8159299999998</v>
      </c>
      <c r="L16" s="6">
        <v>324.67096999999995</v>
      </c>
      <c r="M16" s="6">
        <v>242.86951306999998</v>
      </c>
      <c r="N16" s="7">
        <f t="shared" si="2"/>
        <v>3860.3564130699997</v>
      </c>
    </row>
    <row r="17" spans="1:14" ht="18" customHeight="1" x14ac:dyDescent="0.25">
      <c r="A17" s="12" t="s">
        <v>10</v>
      </c>
      <c r="B17" s="6">
        <v>1486.3090300000001</v>
      </c>
      <c r="C17" s="6">
        <v>1525.4512099999999</v>
      </c>
      <c r="D17" s="6">
        <v>16.62865</v>
      </c>
      <c r="E17" s="6">
        <v>0.40833999999999998</v>
      </c>
      <c r="F17" s="6">
        <v>8.3050400000000018</v>
      </c>
      <c r="G17" s="6">
        <v>200.84276</v>
      </c>
      <c r="H17" s="6">
        <v>514.48916999999994</v>
      </c>
      <c r="I17" s="6">
        <v>68.476570000000009</v>
      </c>
      <c r="J17" s="6">
        <f t="shared" si="0"/>
        <v>809.15053</v>
      </c>
      <c r="K17" s="6">
        <f t="shared" si="3"/>
        <v>3820.91077</v>
      </c>
      <c r="L17" s="6">
        <v>86.570679999999996</v>
      </c>
      <c r="M17" s="6">
        <v>1425.6343413</v>
      </c>
      <c r="N17" s="7">
        <f t="shared" si="2"/>
        <v>5333.1157912999997</v>
      </c>
    </row>
    <row r="18" spans="1:14" ht="18" customHeight="1" x14ac:dyDescent="0.25">
      <c r="A18" s="12" t="s">
        <v>11</v>
      </c>
      <c r="B18" s="6">
        <v>1627.1594</v>
      </c>
      <c r="C18" s="6">
        <v>0</v>
      </c>
      <c r="D18" s="6">
        <v>15.12851</v>
      </c>
      <c r="E18" s="6">
        <v>0.44497000000000003</v>
      </c>
      <c r="F18" s="6">
        <v>8.5448299999999993</v>
      </c>
      <c r="G18" s="6">
        <v>0</v>
      </c>
      <c r="H18" s="6">
        <v>0</v>
      </c>
      <c r="I18" s="6">
        <v>53.466910000000006</v>
      </c>
      <c r="J18" s="6">
        <f t="shared" si="0"/>
        <v>77.585220000000007</v>
      </c>
      <c r="K18" s="6">
        <f t="shared" si="3"/>
        <v>1704.7446199999999</v>
      </c>
      <c r="L18" s="6">
        <v>82.105380000000011</v>
      </c>
      <c r="M18" s="6">
        <v>3260.3491451800001</v>
      </c>
      <c r="N18" s="7">
        <f t="shared" si="2"/>
        <v>5047.1991451800004</v>
      </c>
    </row>
    <row r="19" spans="1:14" ht="18" customHeight="1" x14ac:dyDescent="0.25">
      <c r="A19" s="12" t="s">
        <v>12</v>
      </c>
      <c r="B19" s="6">
        <v>674.84258</v>
      </c>
      <c r="C19" s="6">
        <v>731.49684000000002</v>
      </c>
      <c r="D19" s="6">
        <v>7.9334799999999994</v>
      </c>
      <c r="E19" s="6">
        <v>0.18327000000000002</v>
      </c>
      <c r="F19" s="6">
        <v>4.2674099999999999</v>
      </c>
      <c r="G19" s="6">
        <v>102.81823</v>
      </c>
      <c r="H19" s="6">
        <v>251.34217000000001</v>
      </c>
      <c r="I19" s="6">
        <v>28.387520000000002</v>
      </c>
      <c r="J19" s="6">
        <f t="shared" si="0"/>
        <v>394.93207999999998</v>
      </c>
      <c r="K19" s="6">
        <f t="shared" si="3"/>
        <v>1801.2715000000001</v>
      </c>
      <c r="L19" s="6">
        <v>526.59609999999998</v>
      </c>
      <c r="M19" s="6">
        <v>987.23865437999996</v>
      </c>
      <c r="N19" s="7">
        <f t="shared" si="2"/>
        <v>3315.1062543799999</v>
      </c>
    </row>
    <row r="20" spans="1:14" ht="18" customHeight="1" x14ac:dyDescent="0.25">
      <c r="A20" s="12" t="s">
        <v>13</v>
      </c>
      <c r="B20" s="6">
        <v>1414.4597800000001</v>
      </c>
      <c r="C20" s="6">
        <v>1462.17778</v>
      </c>
      <c r="D20" s="6">
        <v>13.953379999999999</v>
      </c>
      <c r="E20" s="6">
        <v>0.50946999999999998</v>
      </c>
      <c r="F20" s="6">
        <v>6.0499200000000002</v>
      </c>
      <c r="G20" s="6">
        <v>117.50991999999999</v>
      </c>
      <c r="H20" s="6">
        <v>198.54013</v>
      </c>
      <c r="I20" s="6">
        <v>36.242400000000004</v>
      </c>
      <c r="J20" s="6">
        <f t="shared" si="0"/>
        <v>372.80521999999996</v>
      </c>
      <c r="K20" s="6">
        <f t="shared" si="3"/>
        <v>3249.4427800000003</v>
      </c>
      <c r="L20" s="6">
        <v>-837.89410999999996</v>
      </c>
      <c r="M20" s="6">
        <v>-263.57765723</v>
      </c>
      <c r="N20" s="7">
        <f t="shared" si="2"/>
        <v>2147.97101277</v>
      </c>
    </row>
    <row r="21" spans="1:14" ht="18" customHeight="1" x14ac:dyDescent="0.25">
      <c r="A21" s="12" t="s">
        <v>14</v>
      </c>
      <c r="B21" s="6">
        <v>12459.69615</v>
      </c>
      <c r="C21" s="6">
        <v>7143.3129900000004</v>
      </c>
      <c r="D21" s="6">
        <v>62.322559999999996</v>
      </c>
      <c r="E21" s="6">
        <v>2.0239799999999999</v>
      </c>
      <c r="F21" s="6">
        <v>30.131349999999998</v>
      </c>
      <c r="G21" s="6">
        <v>534.77814000000001</v>
      </c>
      <c r="H21" s="6">
        <v>881.23603000000003</v>
      </c>
      <c r="I21" s="6">
        <v>162.89557000000002</v>
      </c>
      <c r="J21" s="6">
        <f t="shared" si="0"/>
        <v>1673.3876300000002</v>
      </c>
      <c r="K21" s="6">
        <f t="shared" si="3"/>
        <v>21276.396770000003</v>
      </c>
      <c r="L21" s="6">
        <v>-923.92818999999997</v>
      </c>
      <c r="M21" s="6">
        <v>-4597.77351705</v>
      </c>
      <c r="N21" s="7">
        <f t="shared" si="2"/>
        <v>15754.695062950004</v>
      </c>
    </row>
    <row r="22" spans="1:14" ht="18" customHeight="1" x14ac:dyDescent="0.25">
      <c r="A22" s="12" t="s">
        <v>15</v>
      </c>
      <c r="B22" s="6">
        <v>2247.3002099999999</v>
      </c>
      <c r="C22" s="6">
        <v>2087.2184099999999</v>
      </c>
      <c r="D22" s="6">
        <v>25.437889999999999</v>
      </c>
      <c r="E22" s="6">
        <v>0.73836999999999997</v>
      </c>
      <c r="F22" s="6">
        <v>11.57602</v>
      </c>
      <c r="G22" s="6">
        <v>222.77789000000001</v>
      </c>
      <c r="H22" s="6">
        <v>659.41831999999999</v>
      </c>
      <c r="I22" s="6">
        <v>82.130390000000006</v>
      </c>
      <c r="J22" s="18">
        <f t="shared" si="0"/>
        <v>1002.07888</v>
      </c>
      <c r="K22" s="19">
        <f t="shared" si="3"/>
        <v>5336.5974999999999</v>
      </c>
      <c r="L22" s="6">
        <v>506.67359999999996</v>
      </c>
      <c r="M22" s="6">
        <v>1092.93444032</v>
      </c>
      <c r="N22" s="20">
        <f t="shared" si="2"/>
        <v>6936.2055403200002</v>
      </c>
    </row>
    <row r="23" spans="1:14" ht="18" customHeight="1" x14ac:dyDescent="0.25">
      <c r="A23" s="13" t="s">
        <v>16</v>
      </c>
      <c r="B23" s="21">
        <f>SUM(B8:B22)</f>
        <v>49192.755300000004</v>
      </c>
      <c r="C23" s="21">
        <f>SUM(C8:C22)</f>
        <v>37068.989970000002</v>
      </c>
      <c r="D23" s="21">
        <f t="shared" ref="D23:N23" si="4">SUM(D8:D22)</f>
        <v>407.54280999999997</v>
      </c>
      <c r="E23" s="21">
        <f t="shared" si="4"/>
        <v>13.073220000000001</v>
      </c>
      <c r="F23" s="21">
        <f t="shared" si="4"/>
        <v>196.66639999999998</v>
      </c>
      <c r="G23" s="21">
        <f t="shared" si="4"/>
        <v>3910.5919999999996</v>
      </c>
      <c r="H23" s="21">
        <f t="shared" si="4"/>
        <v>7869.6547900000005</v>
      </c>
      <c r="I23" s="21">
        <f t="shared" si="4"/>
        <v>1405.75548</v>
      </c>
      <c r="J23" s="21">
        <f t="shared" si="4"/>
        <v>13803.284700000004</v>
      </c>
      <c r="K23" s="21">
        <f t="shared" si="4"/>
        <v>100065.02997</v>
      </c>
      <c r="L23" s="21">
        <f t="shared" si="4"/>
        <v>1128.4837499999996</v>
      </c>
      <c r="M23" s="21">
        <f t="shared" si="4"/>
        <v>10943.523000009998</v>
      </c>
      <c r="N23" s="21">
        <f t="shared" si="4"/>
        <v>112137.03672001002</v>
      </c>
    </row>
    <row r="24" spans="1:14" ht="18" customHeight="1" x14ac:dyDescent="0.25">
      <c r="A24" s="12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ref="J24:J25" si="5">SUM(D24:I24)</f>
        <v>0</v>
      </c>
      <c r="K24" s="19">
        <f t="shared" ref="K24:K25" si="6">B24+C24+J24</f>
        <v>0</v>
      </c>
      <c r="L24" s="19">
        <v>33.761519999999997</v>
      </c>
      <c r="M24" s="19">
        <v>0</v>
      </c>
      <c r="N24" s="20">
        <f t="shared" ref="N24:N25" si="7">K24+L24+M24</f>
        <v>33.761519999999997</v>
      </c>
    </row>
    <row r="25" spans="1:14" ht="18" customHeight="1" x14ac:dyDescent="0.25">
      <c r="A25" s="12" t="s">
        <v>18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2">
        <f t="shared" si="5"/>
        <v>0</v>
      </c>
      <c r="K25" s="22">
        <f t="shared" si="6"/>
        <v>0</v>
      </c>
      <c r="L25" s="19">
        <v>42.163760000000003</v>
      </c>
      <c r="M25" s="19">
        <v>0</v>
      </c>
      <c r="N25" s="23">
        <f t="shared" si="7"/>
        <v>42.163760000000003</v>
      </c>
    </row>
    <row r="26" spans="1:14" ht="18" customHeight="1" x14ac:dyDescent="0.25">
      <c r="A26" s="13" t="s">
        <v>19</v>
      </c>
      <c r="B26" s="24">
        <f>SUM(B24:B25)</f>
        <v>0</v>
      </c>
      <c r="C26" s="24">
        <f>SUM(C24:C25)</f>
        <v>0</v>
      </c>
      <c r="D26" s="24">
        <f t="shared" ref="D26:N26" si="8">SUM(D24:D25)</f>
        <v>0</v>
      </c>
      <c r="E26" s="24">
        <f t="shared" si="8"/>
        <v>0</v>
      </c>
      <c r="F26" s="24">
        <f t="shared" si="8"/>
        <v>0</v>
      </c>
      <c r="G26" s="24">
        <f t="shared" si="8"/>
        <v>0</v>
      </c>
      <c r="H26" s="24">
        <f t="shared" si="8"/>
        <v>0</v>
      </c>
      <c r="I26" s="24">
        <f t="shared" si="8"/>
        <v>0</v>
      </c>
      <c r="J26" s="24">
        <f t="shared" si="8"/>
        <v>0</v>
      </c>
      <c r="K26" s="24">
        <f t="shared" si="8"/>
        <v>0</v>
      </c>
      <c r="L26" s="24">
        <f t="shared" si="8"/>
        <v>75.925280000000001</v>
      </c>
      <c r="M26" s="24">
        <f t="shared" si="8"/>
        <v>0</v>
      </c>
      <c r="N26" s="24">
        <f t="shared" si="8"/>
        <v>75.925280000000001</v>
      </c>
    </row>
    <row r="27" spans="1:14" ht="18" customHeight="1" x14ac:dyDescent="0.25">
      <c r="A27" s="13" t="s">
        <v>24</v>
      </c>
      <c r="B27" s="24">
        <f>B23+B26</f>
        <v>49192.755300000004</v>
      </c>
      <c r="C27" s="24">
        <f>C23+C26</f>
        <v>37068.989970000002</v>
      </c>
      <c r="D27" s="24">
        <f t="shared" ref="D27:N27" si="9">D23+D26</f>
        <v>407.54280999999997</v>
      </c>
      <c r="E27" s="24">
        <f t="shared" si="9"/>
        <v>13.073220000000001</v>
      </c>
      <c r="F27" s="24">
        <f t="shared" si="9"/>
        <v>196.66639999999998</v>
      </c>
      <c r="G27" s="24">
        <f t="shared" si="9"/>
        <v>3910.5919999999996</v>
      </c>
      <c r="H27" s="24">
        <f t="shared" si="9"/>
        <v>7869.6547900000005</v>
      </c>
      <c r="I27" s="24">
        <f t="shared" si="9"/>
        <v>1405.75548</v>
      </c>
      <c r="J27" s="24">
        <f t="shared" si="9"/>
        <v>13803.284700000004</v>
      </c>
      <c r="K27" s="24">
        <f t="shared" si="9"/>
        <v>100065.02997</v>
      </c>
      <c r="L27" s="24">
        <f t="shared" si="9"/>
        <v>1204.4090299999996</v>
      </c>
      <c r="M27" s="24">
        <f t="shared" si="9"/>
        <v>10943.523000009998</v>
      </c>
      <c r="N27" s="24">
        <f t="shared" si="9"/>
        <v>112212.96200001001</v>
      </c>
    </row>
    <row r="28" spans="1:14" ht="5.0999999999999996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20.100000000000001" customHeight="1" x14ac:dyDescent="0.25">
      <c r="A29" s="14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6"/>
    </row>
    <row r="30" spans="1:14" ht="20.100000000000001" customHeight="1" x14ac:dyDescent="0.25">
      <c r="A30" s="30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</sheetData>
  <mergeCells count="2">
    <mergeCell ref="A30:N30"/>
    <mergeCell ref="A1:N2"/>
  </mergeCells>
  <printOptions horizontalCentered="1"/>
  <pageMargins left="0.51181102362204722" right="0.51181102362204722" top="0.74803149606299213" bottom="0.94488188976377963" header="0.31496062992125984" footer="0.31496062992125984"/>
  <pageSetup paperSize="9" scale="64" orientation="landscape" r:id="rId1"/>
  <ignoredErrors>
    <ignoredError sqref="B7 K7:N7 C7:J7" numberStoredAsText="1"/>
    <ignoredError sqref="K23:N23" formula="1"/>
    <ignoredError sqref="J23" formula="1" formulaRange="1"/>
    <ignoredError sqref="J24:J27 J12:J22 J9:J10 J8 J1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96</Value>
      <Value>117</Value>
      <Value>128</Value>
      <Value>121</Value>
      <Value>123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2021-10-20T22:00:00+00:00</MinhacFechaInfo>
    <MinhacCategoriasGeneral xmlns="25d85ab0-3809-4eca-a8fb-a26131ff49e9">
      <Value>2</Value>
      <Value>22</Value>
      <Value>186</Value>
    </MinhacCategoriasGeneral>
  </documentManagement>
</p:properties>
</file>

<file path=customXml/itemProps1.xml><?xml version="1.0" encoding="utf-8"?>
<ds:datastoreItem xmlns:ds="http://schemas.openxmlformats.org/officeDocument/2006/customXml" ds:itemID="{A1000818-941B-488E-A2C5-95FADAA4D399}"/>
</file>

<file path=customXml/itemProps2.xml><?xml version="1.0" encoding="utf-8"?>
<ds:datastoreItem xmlns:ds="http://schemas.openxmlformats.org/officeDocument/2006/customXml" ds:itemID="{C86A4193-38F7-48E2-8DA7-B81F4EECB48D}"/>
</file>

<file path=customXml/itemProps3.xml><?xml version="1.0" encoding="utf-8"?>
<ds:datastoreItem xmlns:ds="http://schemas.openxmlformats.org/officeDocument/2006/customXml" ds:itemID="{073F54AC-A5E6-455F-B662-222B47974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Entrega a Cuenta 2022</vt:lpstr>
      <vt:lpstr>'Entrega a Cuenta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a CCAA por entregas a cuenta. Proyecto</dc:title>
  <dc:creator/>
  <cp:lastModifiedBy/>
  <dcterms:created xsi:type="dcterms:W3CDTF">2006-09-16T00:00:00Z</dcterms:created>
  <dcterms:modified xsi:type="dcterms:W3CDTF">2021-10-21T07:19:51Z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220200</vt:r8>
  </property>
  <property fmtid="{D5CDD505-2E9C-101B-9397-08002B2CF9AE}" pid="12" name="xd_Signature">
    <vt:bool>false</vt:bool>
  </property>
  <property fmtid="{D5CDD505-2E9C-101B-9397-08002B2CF9AE}" pid="14" name="MinhacDocumentoAdjunto">
    <vt:lpwstr/>
  </property>
  <property fmtid="{D5CDD505-2E9C-101B-9397-08002B2CF9AE}" pid="15" name="MinhacDescripcionDocumentoAdjunto">
    <vt:lpwstr/>
  </property>
  <property fmtid="{D5CDD505-2E9C-101B-9397-08002B2CF9AE}" pid="16" name="xd_ProgID">
    <vt:lpwstr/>
  </property>
  <property fmtid="{D5CDD505-2E9C-101B-9397-08002B2CF9AE}" pid="17" name="MinhacCategoriasPrensa">
    <vt:lpwstr/>
  </property>
  <property fmtid="{D5CDD505-2E9C-101B-9397-08002B2CF9AE}" pid="19" name="MinhacCategoriasNormas">
    <vt:lpwstr/>
  </property>
  <property fmtid="{D5CDD505-2E9C-101B-9397-08002B2CF9AE}" pid="20" name="MinhacCaracter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MinhacPais">
    <vt:lpwstr/>
  </property>
  <property fmtid="{D5CDD505-2E9C-101B-9397-08002B2CF9AE}" pid="24" name="TemplateUrl">
    <vt:lpwstr/>
  </property>
  <property fmtid="{D5CDD505-2E9C-101B-9397-08002B2CF9AE}" pid="25" name="MinhacClave">
    <vt:lpwstr/>
  </property>
</Properties>
</file>