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41677F9-0EEA-4EBA-B24B-692880CC8B9F}" xr6:coauthVersionLast="36" xr6:coauthVersionMax="36" xr10:uidLastSave="{00000000-0000-0000-0000-000000000000}"/>
  <bookViews>
    <workbookView xWindow="0" yWindow="0" windowWidth="23040" windowHeight="7680" xr2:uid="{35F03690-267D-4348-A963-90C0C22A9482}"/>
  </bookViews>
  <sheets>
    <sheet name="PROVINC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K60" i="1"/>
  <c r="K63" i="1" s="1"/>
  <c r="F60" i="1"/>
  <c r="F63" i="1" s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F54" i="1" s="1"/>
  <c r="K5" i="1"/>
  <c r="K54" i="1" s="1"/>
  <c r="F5" i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<sst xmlns="http://schemas.openxmlformats.org/spreadsheetml/2006/main" count="89" uniqueCount="65">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</sst>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B8660-A352-402A-945F-CFAB7CEEA0E9}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2.6640625" bestFit="1" customWidth="1"/>
    <col min="2" max="2" width="14" bestFit="1" customWidth="1"/>
    <col min="3" max="3" width="12" bestFit="1" customWidth="1"/>
    <col min="4" max="4" width="12.88671875" bestFit="1" customWidth="1"/>
    <col min="5" max="5" width="12" bestFit="1" customWidth="1"/>
    <col min="6" max="7" width="14" bestFit="1" customWidth="1"/>
    <col min="8" max="8" width="12" bestFit="1" customWidth="1"/>
    <col min="9" max="9" width="12.6640625" bestFit="1" customWidth="1"/>
    <col min="10" max="10" width="12" bestFit="1" customWidth="1"/>
    <col min="11" max="11" width="14" bestFit="1" customWidth="1"/>
    <col min="15" max="18" width="11.44140625" hidden="1"/>
    <col min="257" max="257" width="22.6640625" bestFit="1" customWidth="1"/>
    <col min="258" max="258" width="14" bestFit="1" customWidth="1"/>
    <col min="259" max="259" width="12" bestFit="1" customWidth="1"/>
    <col min="260" max="260" width="12.88671875" bestFit="1" customWidth="1"/>
    <col min="261" max="261" width="12" bestFit="1" customWidth="1"/>
    <col min="262" max="263" width="14" bestFit="1" customWidth="1"/>
    <col min="264" max="264" width="12" bestFit="1" customWidth="1"/>
    <col min="265" max="265" width="12.6640625" bestFit="1" customWidth="1"/>
    <col min="266" max="266" width="12" bestFit="1" customWidth="1"/>
    <col min="267" max="267" width="14" bestFit="1" customWidth="1"/>
    <col min="513" max="513" width="22.6640625" bestFit="1" customWidth="1"/>
    <col min="514" max="514" width="14" bestFit="1" customWidth="1"/>
    <col min="515" max="515" width="12" bestFit="1" customWidth="1"/>
    <col min="516" max="516" width="12.88671875" bestFit="1" customWidth="1"/>
    <col min="517" max="517" width="12" bestFit="1" customWidth="1"/>
    <col min="518" max="519" width="14" bestFit="1" customWidth="1"/>
    <col min="520" max="520" width="12" bestFit="1" customWidth="1"/>
    <col min="521" max="521" width="12.6640625" bestFit="1" customWidth="1"/>
    <col min="522" max="522" width="12" bestFit="1" customWidth="1"/>
    <col min="523" max="523" width="14" bestFit="1" customWidth="1"/>
    <col min="769" max="769" width="22.6640625" bestFit="1" customWidth="1"/>
    <col min="770" max="770" width="14" bestFit="1" customWidth="1"/>
    <col min="771" max="771" width="12" bestFit="1" customWidth="1"/>
    <col min="772" max="772" width="12.88671875" bestFit="1" customWidth="1"/>
    <col min="773" max="773" width="12" bestFit="1" customWidth="1"/>
    <col min="774" max="775" width="14" bestFit="1" customWidth="1"/>
    <col min="776" max="776" width="12" bestFit="1" customWidth="1"/>
    <col min="777" max="777" width="12.6640625" bestFit="1" customWidth="1"/>
    <col min="778" max="778" width="12" bestFit="1" customWidth="1"/>
    <col min="779" max="779" width="14" bestFit="1" customWidth="1"/>
    <col min="1025" max="1025" width="22.6640625" bestFit="1" customWidth="1"/>
    <col min="1026" max="1026" width="14" bestFit="1" customWidth="1"/>
    <col min="1027" max="1027" width="12" bestFit="1" customWidth="1"/>
    <col min="1028" max="1028" width="12.88671875" bestFit="1" customWidth="1"/>
    <col min="1029" max="1029" width="12" bestFit="1" customWidth="1"/>
    <col min="1030" max="1031" width="14" bestFit="1" customWidth="1"/>
    <col min="1032" max="1032" width="12" bestFit="1" customWidth="1"/>
    <col min="1033" max="1033" width="12.6640625" bestFit="1" customWidth="1"/>
    <col min="1034" max="1034" width="12" bestFit="1" customWidth="1"/>
    <col min="1035" max="1035" width="14" bestFit="1" customWidth="1"/>
    <col min="1281" max="1281" width="22.6640625" bestFit="1" customWidth="1"/>
    <col min="1282" max="1282" width="14" bestFit="1" customWidth="1"/>
    <col min="1283" max="1283" width="12" bestFit="1" customWidth="1"/>
    <col min="1284" max="1284" width="12.88671875" bestFit="1" customWidth="1"/>
    <col min="1285" max="1285" width="12" bestFit="1" customWidth="1"/>
    <col min="1286" max="1287" width="14" bestFit="1" customWidth="1"/>
    <col min="1288" max="1288" width="12" bestFit="1" customWidth="1"/>
    <col min="1289" max="1289" width="12.6640625" bestFit="1" customWidth="1"/>
    <col min="1290" max="1290" width="12" bestFit="1" customWidth="1"/>
    <col min="1291" max="1291" width="14" bestFit="1" customWidth="1"/>
    <col min="1537" max="1537" width="22.6640625" bestFit="1" customWidth="1"/>
    <col min="1538" max="1538" width="14" bestFit="1" customWidth="1"/>
    <col min="1539" max="1539" width="12" bestFit="1" customWidth="1"/>
    <col min="1540" max="1540" width="12.88671875" bestFit="1" customWidth="1"/>
    <col min="1541" max="1541" width="12" bestFit="1" customWidth="1"/>
    <col min="1542" max="1543" width="14" bestFit="1" customWidth="1"/>
    <col min="1544" max="1544" width="12" bestFit="1" customWidth="1"/>
    <col min="1545" max="1545" width="12.6640625" bestFit="1" customWidth="1"/>
    <col min="1546" max="1546" width="12" bestFit="1" customWidth="1"/>
    <col min="1547" max="1547" width="14" bestFit="1" customWidth="1"/>
    <col min="1793" max="1793" width="22.6640625" bestFit="1" customWidth="1"/>
    <col min="1794" max="1794" width="14" bestFit="1" customWidth="1"/>
    <col min="1795" max="1795" width="12" bestFit="1" customWidth="1"/>
    <col min="1796" max="1796" width="12.88671875" bestFit="1" customWidth="1"/>
    <col min="1797" max="1797" width="12" bestFit="1" customWidth="1"/>
    <col min="1798" max="1799" width="14" bestFit="1" customWidth="1"/>
    <col min="1800" max="1800" width="12" bestFit="1" customWidth="1"/>
    <col min="1801" max="1801" width="12.6640625" bestFit="1" customWidth="1"/>
    <col min="1802" max="1802" width="12" bestFit="1" customWidth="1"/>
    <col min="1803" max="1803" width="14" bestFit="1" customWidth="1"/>
    <col min="2049" max="2049" width="22.6640625" bestFit="1" customWidth="1"/>
    <col min="2050" max="2050" width="14" bestFit="1" customWidth="1"/>
    <col min="2051" max="2051" width="12" bestFit="1" customWidth="1"/>
    <col min="2052" max="2052" width="12.88671875" bestFit="1" customWidth="1"/>
    <col min="2053" max="2053" width="12" bestFit="1" customWidth="1"/>
    <col min="2054" max="2055" width="14" bestFit="1" customWidth="1"/>
    <col min="2056" max="2056" width="12" bestFit="1" customWidth="1"/>
    <col min="2057" max="2057" width="12.6640625" bestFit="1" customWidth="1"/>
    <col min="2058" max="2058" width="12" bestFit="1" customWidth="1"/>
    <col min="2059" max="2059" width="14" bestFit="1" customWidth="1"/>
    <col min="2305" max="2305" width="22.6640625" bestFit="1" customWidth="1"/>
    <col min="2306" max="2306" width="14" bestFit="1" customWidth="1"/>
    <col min="2307" max="2307" width="12" bestFit="1" customWidth="1"/>
    <col min="2308" max="2308" width="12.88671875" bestFit="1" customWidth="1"/>
    <col min="2309" max="2309" width="12" bestFit="1" customWidth="1"/>
    <col min="2310" max="2311" width="14" bestFit="1" customWidth="1"/>
    <col min="2312" max="2312" width="12" bestFit="1" customWidth="1"/>
    <col min="2313" max="2313" width="12.6640625" bestFit="1" customWidth="1"/>
    <col min="2314" max="2314" width="12" bestFit="1" customWidth="1"/>
    <col min="2315" max="2315" width="14" bestFit="1" customWidth="1"/>
    <col min="2561" max="2561" width="22.6640625" bestFit="1" customWidth="1"/>
    <col min="2562" max="2562" width="14" bestFit="1" customWidth="1"/>
    <col min="2563" max="2563" width="12" bestFit="1" customWidth="1"/>
    <col min="2564" max="2564" width="12.88671875" bestFit="1" customWidth="1"/>
    <col min="2565" max="2565" width="12" bestFit="1" customWidth="1"/>
    <col min="2566" max="2567" width="14" bestFit="1" customWidth="1"/>
    <col min="2568" max="2568" width="12" bestFit="1" customWidth="1"/>
    <col min="2569" max="2569" width="12.6640625" bestFit="1" customWidth="1"/>
    <col min="2570" max="2570" width="12" bestFit="1" customWidth="1"/>
    <col min="2571" max="2571" width="14" bestFit="1" customWidth="1"/>
    <col min="2817" max="2817" width="22.6640625" bestFit="1" customWidth="1"/>
    <col min="2818" max="2818" width="14" bestFit="1" customWidth="1"/>
    <col min="2819" max="2819" width="12" bestFit="1" customWidth="1"/>
    <col min="2820" max="2820" width="12.88671875" bestFit="1" customWidth="1"/>
    <col min="2821" max="2821" width="12" bestFit="1" customWidth="1"/>
    <col min="2822" max="2823" width="14" bestFit="1" customWidth="1"/>
    <col min="2824" max="2824" width="12" bestFit="1" customWidth="1"/>
    <col min="2825" max="2825" width="12.6640625" bestFit="1" customWidth="1"/>
    <col min="2826" max="2826" width="12" bestFit="1" customWidth="1"/>
    <col min="2827" max="2827" width="14" bestFit="1" customWidth="1"/>
    <col min="3073" max="3073" width="22.6640625" bestFit="1" customWidth="1"/>
    <col min="3074" max="3074" width="14" bestFit="1" customWidth="1"/>
    <col min="3075" max="3075" width="12" bestFit="1" customWidth="1"/>
    <col min="3076" max="3076" width="12.88671875" bestFit="1" customWidth="1"/>
    <col min="3077" max="3077" width="12" bestFit="1" customWidth="1"/>
    <col min="3078" max="3079" width="14" bestFit="1" customWidth="1"/>
    <col min="3080" max="3080" width="12" bestFit="1" customWidth="1"/>
    <col min="3081" max="3081" width="12.6640625" bestFit="1" customWidth="1"/>
    <col min="3082" max="3082" width="12" bestFit="1" customWidth="1"/>
    <col min="3083" max="3083" width="14" bestFit="1" customWidth="1"/>
    <col min="3329" max="3329" width="22.6640625" bestFit="1" customWidth="1"/>
    <col min="3330" max="3330" width="14" bestFit="1" customWidth="1"/>
    <col min="3331" max="3331" width="12" bestFit="1" customWidth="1"/>
    <col min="3332" max="3332" width="12.88671875" bestFit="1" customWidth="1"/>
    <col min="3333" max="3333" width="12" bestFit="1" customWidth="1"/>
    <col min="3334" max="3335" width="14" bestFit="1" customWidth="1"/>
    <col min="3336" max="3336" width="12" bestFit="1" customWidth="1"/>
    <col min="3337" max="3337" width="12.6640625" bestFit="1" customWidth="1"/>
    <col min="3338" max="3338" width="12" bestFit="1" customWidth="1"/>
    <col min="3339" max="3339" width="14" bestFit="1" customWidth="1"/>
    <col min="3585" max="3585" width="22.6640625" bestFit="1" customWidth="1"/>
    <col min="3586" max="3586" width="14" bestFit="1" customWidth="1"/>
    <col min="3587" max="3587" width="12" bestFit="1" customWidth="1"/>
    <col min="3588" max="3588" width="12.88671875" bestFit="1" customWidth="1"/>
    <col min="3589" max="3589" width="12" bestFit="1" customWidth="1"/>
    <col min="3590" max="3591" width="14" bestFit="1" customWidth="1"/>
    <col min="3592" max="3592" width="12" bestFit="1" customWidth="1"/>
    <col min="3593" max="3593" width="12.6640625" bestFit="1" customWidth="1"/>
    <col min="3594" max="3594" width="12" bestFit="1" customWidth="1"/>
    <col min="3595" max="3595" width="14" bestFit="1" customWidth="1"/>
    <col min="3841" max="3841" width="22.6640625" bestFit="1" customWidth="1"/>
    <col min="3842" max="3842" width="14" bestFit="1" customWidth="1"/>
    <col min="3843" max="3843" width="12" bestFit="1" customWidth="1"/>
    <col min="3844" max="3844" width="12.88671875" bestFit="1" customWidth="1"/>
    <col min="3845" max="3845" width="12" bestFit="1" customWidth="1"/>
    <col min="3846" max="3847" width="14" bestFit="1" customWidth="1"/>
    <col min="3848" max="3848" width="12" bestFit="1" customWidth="1"/>
    <col min="3849" max="3849" width="12.6640625" bestFit="1" customWidth="1"/>
    <col min="3850" max="3850" width="12" bestFit="1" customWidth="1"/>
    <col min="3851" max="3851" width="14" bestFit="1" customWidth="1"/>
    <col min="4097" max="4097" width="22.6640625" bestFit="1" customWidth="1"/>
    <col min="4098" max="4098" width="14" bestFit="1" customWidth="1"/>
    <col min="4099" max="4099" width="12" bestFit="1" customWidth="1"/>
    <col min="4100" max="4100" width="12.88671875" bestFit="1" customWidth="1"/>
    <col min="4101" max="4101" width="12" bestFit="1" customWidth="1"/>
    <col min="4102" max="4103" width="14" bestFit="1" customWidth="1"/>
    <col min="4104" max="4104" width="12" bestFit="1" customWidth="1"/>
    <col min="4105" max="4105" width="12.6640625" bestFit="1" customWidth="1"/>
    <col min="4106" max="4106" width="12" bestFit="1" customWidth="1"/>
    <col min="4107" max="4107" width="14" bestFit="1" customWidth="1"/>
    <col min="4353" max="4353" width="22.6640625" bestFit="1" customWidth="1"/>
    <col min="4354" max="4354" width="14" bestFit="1" customWidth="1"/>
    <col min="4355" max="4355" width="12" bestFit="1" customWidth="1"/>
    <col min="4356" max="4356" width="12.88671875" bestFit="1" customWidth="1"/>
    <col min="4357" max="4357" width="12" bestFit="1" customWidth="1"/>
    <col min="4358" max="4359" width="14" bestFit="1" customWidth="1"/>
    <col min="4360" max="4360" width="12" bestFit="1" customWidth="1"/>
    <col min="4361" max="4361" width="12.6640625" bestFit="1" customWidth="1"/>
    <col min="4362" max="4362" width="12" bestFit="1" customWidth="1"/>
    <col min="4363" max="4363" width="14" bestFit="1" customWidth="1"/>
    <col min="4609" max="4609" width="22.6640625" bestFit="1" customWidth="1"/>
    <col min="4610" max="4610" width="14" bestFit="1" customWidth="1"/>
    <col min="4611" max="4611" width="12" bestFit="1" customWidth="1"/>
    <col min="4612" max="4612" width="12.88671875" bestFit="1" customWidth="1"/>
    <col min="4613" max="4613" width="12" bestFit="1" customWidth="1"/>
    <col min="4614" max="4615" width="14" bestFit="1" customWidth="1"/>
    <col min="4616" max="4616" width="12" bestFit="1" customWidth="1"/>
    <col min="4617" max="4617" width="12.6640625" bestFit="1" customWidth="1"/>
    <col min="4618" max="4618" width="12" bestFit="1" customWidth="1"/>
    <col min="4619" max="4619" width="14" bestFit="1" customWidth="1"/>
    <col min="4865" max="4865" width="22.6640625" bestFit="1" customWidth="1"/>
    <col min="4866" max="4866" width="14" bestFit="1" customWidth="1"/>
    <col min="4867" max="4867" width="12" bestFit="1" customWidth="1"/>
    <col min="4868" max="4868" width="12.88671875" bestFit="1" customWidth="1"/>
    <col min="4869" max="4869" width="12" bestFit="1" customWidth="1"/>
    <col min="4870" max="4871" width="14" bestFit="1" customWidth="1"/>
    <col min="4872" max="4872" width="12" bestFit="1" customWidth="1"/>
    <col min="4873" max="4873" width="12.6640625" bestFit="1" customWidth="1"/>
    <col min="4874" max="4874" width="12" bestFit="1" customWidth="1"/>
    <col min="4875" max="4875" width="14" bestFit="1" customWidth="1"/>
    <col min="5121" max="5121" width="22.6640625" bestFit="1" customWidth="1"/>
    <col min="5122" max="5122" width="14" bestFit="1" customWidth="1"/>
    <col min="5123" max="5123" width="12" bestFit="1" customWidth="1"/>
    <col min="5124" max="5124" width="12.88671875" bestFit="1" customWidth="1"/>
    <col min="5125" max="5125" width="12" bestFit="1" customWidth="1"/>
    <col min="5126" max="5127" width="14" bestFit="1" customWidth="1"/>
    <col min="5128" max="5128" width="12" bestFit="1" customWidth="1"/>
    <col min="5129" max="5129" width="12.6640625" bestFit="1" customWidth="1"/>
    <col min="5130" max="5130" width="12" bestFit="1" customWidth="1"/>
    <col min="5131" max="5131" width="14" bestFit="1" customWidth="1"/>
    <col min="5377" max="5377" width="22.6640625" bestFit="1" customWidth="1"/>
    <col min="5378" max="5378" width="14" bestFit="1" customWidth="1"/>
    <col min="5379" max="5379" width="12" bestFit="1" customWidth="1"/>
    <col min="5380" max="5380" width="12.88671875" bestFit="1" customWidth="1"/>
    <col min="5381" max="5381" width="12" bestFit="1" customWidth="1"/>
    <col min="5382" max="5383" width="14" bestFit="1" customWidth="1"/>
    <col min="5384" max="5384" width="12" bestFit="1" customWidth="1"/>
    <col min="5385" max="5385" width="12.6640625" bestFit="1" customWidth="1"/>
    <col min="5386" max="5386" width="12" bestFit="1" customWidth="1"/>
    <col min="5387" max="5387" width="14" bestFit="1" customWidth="1"/>
    <col min="5633" max="5633" width="22.6640625" bestFit="1" customWidth="1"/>
    <col min="5634" max="5634" width="14" bestFit="1" customWidth="1"/>
    <col min="5635" max="5635" width="12" bestFit="1" customWidth="1"/>
    <col min="5636" max="5636" width="12.88671875" bestFit="1" customWidth="1"/>
    <col min="5637" max="5637" width="12" bestFit="1" customWidth="1"/>
    <col min="5638" max="5639" width="14" bestFit="1" customWidth="1"/>
    <col min="5640" max="5640" width="12" bestFit="1" customWidth="1"/>
    <col min="5641" max="5641" width="12.6640625" bestFit="1" customWidth="1"/>
    <col min="5642" max="5642" width="12" bestFit="1" customWidth="1"/>
    <col min="5643" max="5643" width="14" bestFit="1" customWidth="1"/>
    <col min="5889" max="5889" width="22.6640625" bestFit="1" customWidth="1"/>
    <col min="5890" max="5890" width="14" bestFit="1" customWidth="1"/>
    <col min="5891" max="5891" width="12" bestFit="1" customWidth="1"/>
    <col min="5892" max="5892" width="12.88671875" bestFit="1" customWidth="1"/>
    <col min="5893" max="5893" width="12" bestFit="1" customWidth="1"/>
    <col min="5894" max="5895" width="14" bestFit="1" customWidth="1"/>
    <col min="5896" max="5896" width="12" bestFit="1" customWidth="1"/>
    <col min="5897" max="5897" width="12.6640625" bestFit="1" customWidth="1"/>
    <col min="5898" max="5898" width="12" bestFit="1" customWidth="1"/>
    <col min="5899" max="5899" width="14" bestFit="1" customWidth="1"/>
    <col min="6145" max="6145" width="22.6640625" bestFit="1" customWidth="1"/>
    <col min="6146" max="6146" width="14" bestFit="1" customWidth="1"/>
    <col min="6147" max="6147" width="12" bestFit="1" customWidth="1"/>
    <col min="6148" max="6148" width="12.88671875" bestFit="1" customWidth="1"/>
    <col min="6149" max="6149" width="12" bestFit="1" customWidth="1"/>
    <col min="6150" max="6151" width="14" bestFit="1" customWidth="1"/>
    <col min="6152" max="6152" width="12" bestFit="1" customWidth="1"/>
    <col min="6153" max="6153" width="12.6640625" bestFit="1" customWidth="1"/>
    <col min="6154" max="6154" width="12" bestFit="1" customWidth="1"/>
    <col min="6155" max="6155" width="14" bestFit="1" customWidth="1"/>
    <col min="6401" max="6401" width="22.6640625" bestFit="1" customWidth="1"/>
    <col min="6402" max="6402" width="14" bestFit="1" customWidth="1"/>
    <col min="6403" max="6403" width="12" bestFit="1" customWidth="1"/>
    <col min="6404" max="6404" width="12.88671875" bestFit="1" customWidth="1"/>
    <col min="6405" max="6405" width="12" bestFit="1" customWidth="1"/>
    <col min="6406" max="6407" width="14" bestFit="1" customWidth="1"/>
    <col min="6408" max="6408" width="12" bestFit="1" customWidth="1"/>
    <col min="6409" max="6409" width="12.6640625" bestFit="1" customWidth="1"/>
    <col min="6410" max="6410" width="12" bestFit="1" customWidth="1"/>
    <col min="6411" max="6411" width="14" bestFit="1" customWidth="1"/>
    <col min="6657" max="6657" width="22.6640625" bestFit="1" customWidth="1"/>
    <col min="6658" max="6658" width="14" bestFit="1" customWidth="1"/>
    <col min="6659" max="6659" width="12" bestFit="1" customWidth="1"/>
    <col min="6660" max="6660" width="12.88671875" bestFit="1" customWidth="1"/>
    <col min="6661" max="6661" width="12" bestFit="1" customWidth="1"/>
    <col min="6662" max="6663" width="14" bestFit="1" customWidth="1"/>
    <col min="6664" max="6664" width="12" bestFit="1" customWidth="1"/>
    <col min="6665" max="6665" width="12.6640625" bestFit="1" customWidth="1"/>
    <col min="6666" max="6666" width="12" bestFit="1" customWidth="1"/>
    <col min="6667" max="6667" width="14" bestFit="1" customWidth="1"/>
    <col min="6913" max="6913" width="22.6640625" bestFit="1" customWidth="1"/>
    <col min="6914" max="6914" width="14" bestFit="1" customWidth="1"/>
    <col min="6915" max="6915" width="12" bestFit="1" customWidth="1"/>
    <col min="6916" max="6916" width="12.88671875" bestFit="1" customWidth="1"/>
    <col min="6917" max="6917" width="12" bestFit="1" customWidth="1"/>
    <col min="6918" max="6919" width="14" bestFit="1" customWidth="1"/>
    <col min="6920" max="6920" width="12" bestFit="1" customWidth="1"/>
    <col min="6921" max="6921" width="12.6640625" bestFit="1" customWidth="1"/>
    <col min="6922" max="6922" width="12" bestFit="1" customWidth="1"/>
    <col min="6923" max="6923" width="14" bestFit="1" customWidth="1"/>
    <col min="7169" max="7169" width="22.6640625" bestFit="1" customWidth="1"/>
    <col min="7170" max="7170" width="14" bestFit="1" customWidth="1"/>
    <col min="7171" max="7171" width="12" bestFit="1" customWidth="1"/>
    <col min="7172" max="7172" width="12.88671875" bestFit="1" customWidth="1"/>
    <col min="7173" max="7173" width="12" bestFit="1" customWidth="1"/>
    <col min="7174" max="7175" width="14" bestFit="1" customWidth="1"/>
    <col min="7176" max="7176" width="12" bestFit="1" customWidth="1"/>
    <col min="7177" max="7177" width="12.6640625" bestFit="1" customWidth="1"/>
    <col min="7178" max="7178" width="12" bestFit="1" customWidth="1"/>
    <col min="7179" max="7179" width="14" bestFit="1" customWidth="1"/>
    <col min="7425" max="7425" width="22.6640625" bestFit="1" customWidth="1"/>
    <col min="7426" max="7426" width="14" bestFit="1" customWidth="1"/>
    <col min="7427" max="7427" width="12" bestFit="1" customWidth="1"/>
    <col min="7428" max="7428" width="12.88671875" bestFit="1" customWidth="1"/>
    <col min="7429" max="7429" width="12" bestFit="1" customWidth="1"/>
    <col min="7430" max="7431" width="14" bestFit="1" customWidth="1"/>
    <col min="7432" max="7432" width="12" bestFit="1" customWidth="1"/>
    <col min="7433" max="7433" width="12.6640625" bestFit="1" customWidth="1"/>
    <col min="7434" max="7434" width="12" bestFit="1" customWidth="1"/>
    <col min="7435" max="7435" width="14" bestFit="1" customWidth="1"/>
    <col min="7681" max="7681" width="22.6640625" bestFit="1" customWidth="1"/>
    <col min="7682" max="7682" width="14" bestFit="1" customWidth="1"/>
    <col min="7683" max="7683" width="12" bestFit="1" customWidth="1"/>
    <col min="7684" max="7684" width="12.88671875" bestFit="1" customWidth="1"/>
    <col min="7685" max="7685" width="12" bestFit="1" customWidth="1"/>
    <col min="7686" max="7687" width="14" bestFit="1" customWidth="1"/>
    <col min="7688" max="7688" width="12" bestFit="1" customWidth="1"/>
    <col min="7689" max="7689" width="12.6640625" bestFit="1" customWidth="1"/>
    <col min="7690" max="7690" width="12" bestFit="1" customWidth="1"/>
    <col min="7691" max="7691" width="14" bestFit="1" customWidth="1"/>
    <col min="7937" max="7937" width="22.6640625" bestFit="1" customWidth="1"/>
    <col min="7938" max="7938" width="14" bestFit="1" customWidth="1"/>
    <col min="7939" max="7939" width="12" bestFit="1" customWidth="1"/>
    <col min="7940" max="7940" width="12.88671875" bestFit="1" customWidth="1"/>
    <col min="7941" max="7941" width="12" bestFit="1" customWidth="1"/>
    <col min="7942" max="7943" width="14" bestFit="1" customWidth="1"/>
    <col min="7944" max="7944" width="12" bestFit="1" customWidth="1"/>
    <col min="7945" max="7945" width="12.6640625" bestFit="1" customWidth="1"/>
    <col min="7946" max="7946" width="12" bestFit="1" customWidth="1"/>
    <col min="7947" max="7947" width="14" bestFit="1" customWidth="1"/>
    <col min="8193" max="8193" width="22.6640625" bestFit="1" customWidth="1"/>
    <col min="8194" max="8194" width="14" bestFit="1" customWidth="1"/>
    <col min="8195" max="8195" width="12" bestFit="1" customWidth="1"/>
    <col min="8196" max="8196" width="12.88671875" bestFit="1" customWidth="1"/>
    <col min="8197" max="8197" width="12" bestFit="1" customWidth="1"/>
    <col min="8198" max="8199" width="14" bestFit="1" customWidth="1"/>
    <col min="8200" max="8200" width="12" bestFit="1" customWidth="1"/>
    <col min="8201" max="8201" width="12.6640625" bestFit="1" customWidth="1"/>
    <col min="8202" max="8202" width="12" bestFit="1" customWidth="1"/>
    <col min="8203" max="8203" width="14" bestFit="1" customWidth="1"/>
    <col min="8449" max="8449" width="22.6640625" bestFit="1" customWidth="1"/>
    <col min="8450" max="8450" width="14" bestFit="1" customWidth="1"/>
    <col min="8451" max="8451" width="12" bestFit="1" customWidth="1"/>
    <col min="8452" max="8452" width="12.88671875" bestFit="1" customWidth="1"/>
    <col min="8453" max="8453" width="12" bestFit="1" customWidth="1"/>
    <col min="8454" max="8455" width="14" bestFit="1" customWidth="1"/>
    <col min="8456" max="8456" width="12" bestFit="1" customWidth="1"/>
    <col min="8457" max="8457" width="12.6640625" bestFit="1" customWidth="1"/>
    <col min="8458" max="8458" width="12" bestFit="1" customWidth="1"/>
    <col min="8459" max="8459" width="14" bestFit="1" customWidth="1"/>
    <col min="8705" max="8705" width="22.6640625" bestFit="1" customWidth="1"/>
    <col min="8706" max="8706" width="14" bestFit="1" customWidth="1"/>
    <col min="8707" max="8707" width="12" bestFit="1" customWidth="1"/>
    <col min="8708" max="8708" width="12.88671875" bestFit="1" customWidth="1"/>
    <col min="8709" max="8709" width="12" bestFit="1" customWidth="1"/>
    <col min="8710" max="8711" width="14" bestFit="1" customWidth="1"/>
    <col min="8712" max="8712" width="12" bestFit="1" customWidth="1"/>
    <col min="8713" max="8713" width="12.6640625" bestFit="1" customWidth="1"/>
    <col min="8714" max="8714" width="12" bestFit="1" customWidth="1"/>
    <col min="8715" max="8715" width="14" bestFit="1" customWidth="1"/>
    <col min="8961" max="8961" width="22.6640625" bestFit="1" customWidth="1"/>
    <col min="8962" max="8962" width="14" bestFit="1" customWidth="1"/>
    <col min="8963" max="8963" width="12" bestFit="1" customWidth="1"/>
    <col min="8964" max="8964" width="12.88671875" bestFit="1" customWidth="1"/>
    <col min="8965" max="8965" width="12" bestFit="1" customWidth="1"/>
    <col min="8966" max="8967" width="14" bestFit="1" customWidth="1"/>
    <col min="8968" max="8968" width="12" bestFit="1" customWidth="1"/>
    <col min="8969" max="8969" width="12.6640625" bestFit="1" customWidth="1"/>
    <col min="8970" max="8970" width="12" bestFit="1" customWidth="1"/>
    <col min="8971" max="8971" width="14" bestFit="1" customWidth="1"/>
    <col min="9217" max="9217" width="22.6640625" bestFit="1" customWidth="1"/>
    <col min="9218" max="9218" width="14" bestFit="1" customWidth="1"/>
    <col min="9219" max="9219" width="12" bestFit="1" customWidth="1"/>
    <col min="9220" max="9220" width="12.88671875" bestFit="1" customWidth="1"/>
    <col min="9221" max="9221" width="12" bestFit="1" customWidth="1"/>
    <col min="9222" max="9223" width="14" bestFit="1" customWidth="1"/>
    <col min="9224" max="9224" width="12" bestFit="1" customWidth="1"/>
    <col min="9225" max="9225" width="12.6640625" bestFit="1" customWidth="1"/>
    <col min="9226" max="9226" width="12" bestFit="1" customWidth="1"/>
    <col min="9227" max="9227" width="14" bestFit="1" customWidth="1"/>
    <col min="9473" max="9473" width="22.6640625" bestFit="1" customWidth="1"/>
    <col min="9474" max="9474" width="14" bestFit="1" customWidth="1"/>
    <col min="9475" max="9475" width="12" bestFit="1" customWidth="1"/>
    <col min="9476" max="9476" width="12.88671875" bestFit="1" customWidth="1"/>
    <col min="9477" max="9477" width="12" bestFit="1" customWidth="1"/>
    <col min="9478" max="9479" width="14" bestFit="1" customWidth="1"/>
    <col min="9480" max="9480" width="12" bestFit="1" customWidth="1"/>
    <col min="9481" max="9481" width="12.6640625" bestFit="1" customWidth="1"/>
    <col min="9482" max="9482" width="12" bestFit="1" customWidth="1"/>
    <col min="9483" max="9483" width="14" bestFit="1" customWidth="1"/>
    <col min="9729" max="9729" width="22.6640625" bestFit="1" customWidth="1"/>
    <col min="9730" max="9730" width="14" bestFit="1" customWidth="1"/>
    <col min="9731" max="9731" width="12" bestFit="1" customWidth="1"/>
    <col min="9732" max="9732" width="12.88671875" bestFit="1" customWidth="1"/>
    <col min="9733" max="9733" width="12" bestFit="1" customWidth="1"/>
    <col min="9734" max="9735" width="14" bestFit="1" customWidth="1"/>
    <col min="9736" max="9736" width="12" bestFit="1" customWidth="1"/>
    <col min="9737" max="9737" width="12.6640625" bestFit="1" customWidth="1"/>
    <col min="9738" max="9738" width="12" bestFit="1" customWidth="1"/>
    <col min="9739" max="9739" width="14" bestFit="1" customWidth="1"/>
    <col min="9985" max="9985" width="22.6640625" bestFit="1" customWidth="1"/>
    <col min="9986" max="9986" width="14" bestFit="1" customWidth="1"/>
    <col min="9987" max="9987" width="12" bestFit="1" customWidth="1"/>
    <col min="9988" max="9988" width="12.88671875" bestFit="1" customWidth="1"/>
    <col min="9989" max="9989" width="12" bestFit="1" customWidth="1"/>
    <col min="9990" max="9991" width="14" bestFit="1" customWidth="1"/>
    <col min="9992" max="9992" width="12" bestFit="1" customWidth="1"/>
    <col min="9993" max="9993" width="12.6640625" bestFit="1" customWidth="1"/>
    <col min="9994" max="9994" width="12" bestFit="1" customWidth="1"/>
    <col min="9995" max="9995" width="14" bestFit="1" customWidth="1"/>
    <col min="10241" max="10241" width="22.6640625" bestFit="1" customWidth="1"/>
    <col min="10242" max="10242" width="14" bestFit="1" customWidth="1"/>
    <col min="10243" max="10243" width="12" bestFit="1" customWidth="1"/>
    <col min="10244" max="10244" width="12.88671875" bestFit="1" customWidth="1"/>
    <col min="10245" max="10245" width="12" bestFit="1" customWidth="1"/>
    <col min="10246" max="10247" width="14" bestFit="1" customWidth="1"/>
    <col min="10248" max="10248" width="12" bestFit="1" customWidth="1"/>
    <col min="10249" max="10249" width="12.6640625" bestFit="1" customWidth="1"/>
    <col min="10250" max="10250" width="12" bestFit="1" customWidth="1"/>
    <col min="10251" max="10251" width="14" bestFit="1" customWidth="1"/>
    <col min="10497" max="10497" width="22.6640625" bestFit="1" customWidth="1"/>
    <col min="10498" max="10498" width="14" bestFit="1" customWidth="1"/>
    <col min="10499" max="10499" width="12" bestFit="1" customWidth="1"/>
    <col min="10500" max="10500" width="12.88671875" bestFit="1" customWidth="1"/>
    <col min="10501" max="10501" width="12" bestFit="1" customWidth="1"/>
    <col min="10502" max="10503" width="14" bestFit="1" customWidth="1"/>
    <col min="10504" max="10504" width="12" bestFit="1" customWidth="1"/>
    <col min="10505" max="10505" width="12.6640625" bestFit="1" customWidth="1"/>
    <col min="10506" max="10506" width="12" bestFit="1" customWidth="1"/>
    <col min="10507" max="10507" width="14" bestFit="1" customWidth="1"/>
    <col min="10753" max="10753" width="22.6640625" bestFit="1" customWidth="1"/>
    <col min="10754" max="10754" width="14" bestFit="1" customWidth="1"/>
    <col min="10755" max="10755" width="12" bestFit="1" customWidth="1"/>
    <col min="10756" max="10756" width="12.88671875" bestFit="1" customWidth="1"/>
    <col min="10757" max="10757" width="12" bestFit="1" customWidth="1"/>
    <col min="10758" max="10759" width="14" bestFit="1" customWidth="1"/>
    <col min="10760" max="10760" width="12" bestFit="1" customWidth="1"/>
    <col min="10761" max="10761" width="12.6640625" bestFit="1" customWidth="1"/>
    <col min="10762" max="10762" width="12" bestFit="1" customWidth="1"/>
    <col min="10763" max="10763" width="14" bestFit="1" customWidth="1"/>
    <col min="11009" max="11009" width="22.6640625" bestFit="1" customWidth="1"/>
    <col min="11010" max="11010" width="14" bestFit="1" customWidth="1"/>
    <col min="11011" max="11011" width="12" bestFit="1" customWidth="1"/>
    <col min="11012" max="11012" width="12.88671875" bestFit="1" customWidth="1"/>
    <col min="11013" max="11013" width="12" bestFit="1" customWidth="1"/>
    <col min="11014" max="11015" width="14" bestFit="1" customWidth="1"/>
    <col min="11016" max="11016" width="12" bestFit="1" customWidth="1"/>
    <col min="11017" max="11017" width="12.6640625" bestFit="1" customWidth="1"/>
    <col min="11018" max="11018" width="12" bestFit="1" customWidth="1"/>
    <col min="11019" max="11019" width="14" bestFit="1" customWidth="1"/>
    <col min="11265" max="11265" width="22.6640625" bestFit="1" customWidth="1"/>
    <col min="11266" max="11266" width="14" bestFit="1" customWidth="1"/>
    <col min="11267" max="11267" width="12" bestFit="1" customWidth="1"/>
    <col min="11268" max="11268" width="12.88671875" bestFit="1" customWidth="1"/>
    <col min="11269" max="11269" width="12" bestFit="1" customWidth="1"/>
    <col min="11270" max="11271" width="14" bestFit="1" customWidth="1"/>
    <col min="11272" max="11272" width="12" bestFit="1" customWidth="1"/>
    <col min="11273" max="11273" width="12.6640625" bestFit="1" customWidth="1"/>
    <col min="11274" max="11274" width="12" bestFit="1" customWidth="1"/>
    <col min="11275" max="11275" width="14" bestFit="1" customWidth="1"/>
    <col min="11521" max="11521" width="22.6640625" bestFit="1" customWidth="1"/>
    <col min="11522" max="11522" width="14" bestFit="1" customWidth="1"/>
    <col min="11523" max="11523" width="12" bestFit="1" customWidth="1"/>
    <col min="11524" max="11524" width="12.88671875" bestFit="1" customWidth="1"/>
    <col min="11525" max="11525" width="12" bestFit="1" customWidth="1"/>
    <col min="11526" max="11527" width="14" bestFit="1" customWidth="1"/>
    <col min="11528" max="11528" width="12" bestFit="1" customWidth="1"/>
    <col min="11529" max="11529" width="12.6640625" bestFit="1" customWidth="1"/>
    <col min="11530" max="11530" width="12" bestFit="1" customWidth="1"/>
    <col min="11531" max="11531" width="14" bestFit="1" customWidth="1"/>
    <col min="11777" max="11777" width="22.6640625" bestFit="1" customWidth="1"/>
    <col min="11778" max="11778" width="14" bestFit="1" customWidth="1"/>
    <col min="11779" max="11779" width="12" bestFit="1" customWidth="1"/>
    <col min="11780" max="11780" width="12.88671875" bestFit="1" customWidth="1"/>
    <col min="11781" max="11781" width="12" bestFit="1" customWidth="1"/>
    <col min="11782" max="11783" width="14" bestFit="1" customWidth="1"/>
    <col min="11784" max="11784" width="12" bestFit="1" customWidth="1"/>
    <col min="11785" max="11785" width="12.6640625" bestFit="1" customWidth="1"/>
    <col min="11786" max="11786" width="12" bestFit="1" customWidth="1"/>
    <col min="11787" max="11787" width="14" bestFit="1" customWidth="1"/>
    <col min="12033" max="12033" width="22.6640625" bestFit="1" customWidth="1"/>
    <col min="12034" max="12034" width="14" bestFit="1" customWidth="1"/>
    <col min="12035" max="12035" width="12" bestFit="1" customWidth="1"/>
    <col min="12036" max="12036" width="12.88671875" bestFit="1" customWidth="1"/>
    <col min="12037" max="12037" width="12" bestFit="1" customWidth="1"/>
    <col min="12038" max="12039" width="14" bestFit="1" customWidth="1"/>
    <col min="12040" max="12040" width="12" bestFit="1" customWidth="1"/>
    <col min="12041" max="12041" width="12.6640625" bestFit="1" customWidth="1"/>
    <col min="12042" max="12042" width="12" bestFit="1" customWidth="1"/>
    <col min="12043" max="12043" width="14" bestFit="1" customWidth="1"/>
    <col min="12289" max="12289" width="22.6640625" bestFit="1" customWidth="1"/>
    <col min="12290" max="12290" width="14" bestFit="1" customWidth="1"/>
    <col min="12291" max="12291" width="12" bestFit="1" customWidth="1"/>
    <col min="12292" max="12292" width="12.88671875" bestFit="1" customWidth="1"/>
    <col min="12293" max="12293" width="12" bestFit="1" customWidth="1"/>
    <col min="12294" max="12295" width="14" bestFit="1" customWidth="1"/>
    <col min="12296" max="12296" width="12" bestFit="1" customWidth="1"/>
    <col min="12297" max="12297" width="12.6640625" bestFit="1" customWidth="1"/>
    <col min="12298" max="12298" width="12" bestFit="1" customWidth="1"/>
    <col min="12299" max="12299" width="14" bestFit="1" customWidth="1"/>
    <col min="12545" max="12545" width="22.6640625" bestFit="1" customWidth="1"/>
    <col min="12546" max="12546" width="14" bestFit="1" customWidth="1"/>
    <col min="12547" max="12547" width="12" bestFit="1" customWidth="1"/>
    <col min="12548" max="12548" width="12.88671875" bestFit="1" customWidth="1"/>
    <col min="12549" max="12549" width="12" bestFit="1" customWidth="1"/>
    <col min="12550" max="12551" width="14" bestFit="1" customWidth="1"/>
    <col min="12552" max="12552" width="12" bestFit="1" customWidth="1"/>
    <col min="12553" max="12553" width="12.6640625" bestFit="1" customWidth="1"/>
    <col min="12554" max="12554" width="12" bestFit="1" customWidth="1"/>
    <col min="12555" max="12555" width="14" bestFit="1" customWidth="1"/>
    <col min="12801" max="12801" width="22.6640625" bestFit="1" customWidth="1"/>
    <col min="12802" max="12802" width="14" bestFit="1" customWidth="1"/>
    <col min="12803" max="12803" width="12" bestFit="1" customWidth="1"/>
    <col min="12804" max="12804" width="12.88671875" bestFit="1" customWidth="1"/>
    <col min="12805" max="12805" width="12" bestFit="1" customWidth="1"/>
    <col min="12806" max="12807" width="14" bestFit="1" customWidth="1"/>
    <col min="12808" max="12808" width="12" bestFit="1" customWidth="1"/>
    <col min="12809" max="12809" width="12.6640625" bestFit="1" customWidth="1"/>
    <col min="12810" max="12810" width="12" bestFit="1" customWidth="1"/>
    <col min="12811" max="12811" width="14" bestFit="1" customWidth="1"/>
    <col min="13057" max="13057" width="22.6640625" bestFit="1" customWidth="1"/>
    <col min="13058" max="13058" width="14" bestFit="1" customWidth="1"/>
    <col min="13059" max="13059" width="12" bestFit="1" customWidth="1"/>
    <col min="13060" max="13060" width="12.88671875" bestFit="1" customWidth="1"/>
    <col min="13061" max="13061" width="12" bestFit="1" customWidth="1"/>
    <col min="13062" max="13063" width="14" bestFit="1" customWidth="1"/>
    <col min="13064" max="13064" width="12" bestFit="1" customWidth="1"/>
    <col min="13065" max="13065" width="12.6640625" bestFit="1" customWidth="1"/>
    <col min="13066" max="13066" width="12" bestFit="1" customWidth="1"/>
    <col min="13067" max="13067" width="14" bestFit="1" customWidth="1"/>
    <col min="13313" max="13313" width="22.6640625" bestFit="1" customWidth="1"/>
    <col min="13314" max="13314" width="14" bestFit="1" customWidth="1"/>
    <col min="13315" max="13315" width="12" bestFit="1" customWidth="1"/>
    <col min="13316" max="13316" width="12.88671875" bestFit="1" customWidth="1"/>
    <col min="13317" max="13317" width="12" bestFit="1" customWidth="1"/>
    <col min="13318" max="13319" width="14" bestFit="1" customWidth="1"/>
    <col min="13320" max="13320" width="12" bestFit="1" customWidth="1"/>
    <col min="13321" max="13321" width="12.6640625" bestFit="1" customWidth="1"/>
    <col min="13322" max="13322" width="12" bestFit="1" customWidth="1"/>
    <col min="13323" max="13323" width="14" bestFit="1" customWidth="1"/>
    <col min="13569" max="13569" width="22.6640625" bestFit="1" customWidth="1"/>
    <col min="13570" max="13570" width="14" bestFit="1" customWidth="1"/>
    <col min="13571" max="13571" width="12" bestFit="1" customWidth="1"/>
    <col min="13572" max="13572" width="12.88671875" bestFit="1" customWidth="1"/>
    <col min="13573" max="13573" width="12" bestFit="1" customWidth="1"/>
    <col min="13574" max="13575" width="14" bestFit="1" customWidth="1"/>
    <col min="13576" max="13576" width="12" bestFit="1" customWidth="1"/>
    <col min="13577" max="13577" width="12.6640625" bestFit="1" customWidth="1"/>
    <col min="13578" max="13578" width="12" bestFit="1" customWidth="1"/>
    <col min="13579" max="13579" width="14" bestFit="1" customWidth="1"/>
    <col min="13825" max="13825" width="22.6640625" bestFit="1" customWidth="1"/>
    <col min="13826" max="13826" width="14" bestFit="1" customWidth="1"/>
    <col min="13827" max="13827" width="12" bestFit="1" customWidth="1"/>
    <col min="13828" max="13828" width="12.88671875" bestFit="1" customWidth="1"/>
    <col min="13829" max="13829" width="12" bestFit="1" customWidth="1"/>
    <col min="13830" max="13831" width="14" bestFit="1" customWidth="1"/>
    <col min="13832" max="13832" width="12" bestFit="1" customWidth="1"/>
    <col min="13833" max="13833" width="12.6640625" bestFit="1" customWidth="1"/>
    <col min="13834" max="13834" width="12" bestFit="1" customWidth="1"/>
    <col min="13835" max="13835" width="14" bestFit="1" customWidth="1"/>
    <col min="14081" max="14081" width="22.6640625" bestFit="1" customWidth="1"/>
    <col min="14082" max="14082" width="14" bestFit="1" customWidth="1"/>
    <col min="14083" max="14083" width="12" bestFit="1" customWidth="1"/>
    <col min="14084" max="14084" width="12.88671875" bestFit="1" customWidth="1"/>
    <col min="14085" max="14085" width="12" bestFit="1" customWidth="1"/>
    <col min="14086" max="14087" width="14" bestFit="1" customWidth="1"/>
    <col min="14088" max="14088" width="12" bestFit="1" customWidth="1"/>
    <col min="14089" max="14089" width="12.6640625" bestFit="1" customWidth="1"/>
    <col min="14090" max="14090" width="12" bestFit="1" customWidth="1"/>
    <col min="14091" max="14091" width="14" bestFit="1" customWidth="1"/>
    <col min="14337" max="14337" width="22.6640625" bestFit="1" customWidth="1"/>
    <col min="14338" max="14338" width="14" bestFit="1" customWidth="1"/>
    <col min="14339" max="14339" width="12" bestFit="1" customWidth="1"/>
    <col min="14340" max="14340" width="12.88671875" bestFit="1" customWidth="1"/>
    <col min="14341" max="14341" width="12" bestFit="1" customWidth="1"/>
    <col min="14342" max="14343" width="14" bestFit="1" customWidth="1"/>
    <col min="14344" max="14344" width="12" bestFit="1" customWidth="1"/>
    <col min="14345" max="14345" width="12.6640625" bestFit="1" customWidth="1"/>
    <col min="14346" max="14346" width="12" bestFit="1" customWidth="1"/>
    <col min="14347" max="14347" width="14" bestFit="1" customWidth="1"/>
    <col min="14593" max="14593" width="22.6640625" bestFit="1" customWidth="1"/>
    <col min="14594" max="14594" width="14" bestFit="1" customWidth="1"/>
    <col min="14595" max="14595" width="12" bestFit="1" customWidth="1"/>
    <col min="14596" max="14596" width="12.88671875" bestFit="1" customWidth="1"/>
    <col min="14597" max="14597" width="12" bestFit="1" customWidth="1"/>
    <col min="14598" max="14599" width="14" bestFit="1" customWidth="1"/>
    <col min="14600" max="14600" width="12" bestFit="1" customWidth="1"/>
    <col min="14601" max="14601" width="12.6640625" bestFit="1" customWidth="1"/>
    <col min="14602" max="14602" width="12" bestFit="1" customWidth="1"/>
    <col min="14603" max="14603" width="14" bestFit="1" customWidth="1"/>
    <col min="14849" max="14849" width="22.6640625" bestFit="1" customWidth="1"/>
    <col min="14850" max="14850" width="14" bestFit="1" customWidth="1"/>
    <col min="14851" max="14851" width="12" bestFit="1" customWidth="1"/>
    <col min="14852" max="14852" width="12.88671875" bestFit="1" customWidth="1"/>
    <col min="14853" max="14853" width="12" bestFit="1" customWidth="1"/>
    <col min="14854" max="14855" width="14" bestFit="1" customWidth="1"/>
    <col min="14856" max="14856" width="12" bestFit="1" customWidth="1"/>
    <col min="14857" max="14857" width="12.6640625" bestFit="1" customWidth="1"/>
    <col min="14858" max="14858" width="12" bestFit="1" customWidth="1"/>
    <col min="14859" max="14859" width="14" bestFit="1" customWidth="1"/>
    <col min="15105" max="15105" width="22.6640625" bestFit="1" customWidth="1"/>
    <col min="15106" max="15106" width="14" bestFit="1" customWidth="1"/>
    <col min="15107" max="15107" width="12" bestFit="1" customWidth="1"/>
    <col min="15108" max="15108" width="12.88671875" bestFit="1" customWidth="1"/>
    <col min="15109" max="15109" width="12" bestFit="1" customWidth="1"/>
    <col min="15110" max="15111" width="14" bestFit="1" customWidth="1"/>
    <col min="15112" max="15112" width="12" bestFit="1" customWidth="1"/>
    <col min="15113" max="15113" width="12.6640625" bestFit="1" customWidth="1"/>
    <col min="15114" max="15114" width="12" bestFit="1" customWidth="1"/>
    <col min="15115" max="15115" width="14" bestFit="1" customWidth="1"/>
    <col min="15361" max="15361" width="22.6640625" bestFit="1" customWidth="1"/>
    <col min="15362" max="15362" width="14" bestFit="1" customWidth="1"/>
    <col min="15363" max="15363" width="12" bestFit="1" customWidth="1"/>
    <col min="15364" max="15364" width="12.88671875" bestFit="1" customWidth="1"/>
    <col min="15365" max="15365" width="12" bestFit="1" customWidth="1"/>
    <col min="15366" max="15367" width="14" bestFit="1" customWidth="1"/>
    <col min="15368" max="15368" width="12" bestFit="1" customWidth="1"/>
    <col min="15369" max="15369" width="12.6640625" bestFit="1" customWidth="1"/>
    <col min="15370" max="15370" width="12" bestFit="1" customWidth="1"/>
    <col min="15371" max="15371" width="14" bestFit="1" customWidth="1"/>
    <col min="15617" max="15617" width="22.6640625" bestFit="1" customWidth="1"/>
    <col min="15618" max="15618" width="14" bestFit="1" customWidth="1"/>
    <col min="15619" max="15619" width="12" bestFit="1" customWidth="1"/>
    <col min="15620" max="15620" width="12.88671875" bestFit="1" customWidth="1"/>
    <col min="15621" max="15621" width="12" bestFit="1" customWidth="1"/>
    <col min="15622" max="15623" width="14" bestFit="1" customWidth="1"/>
    <col min="15624" max="15624" width="12" bestFit="1" customWidth="1"/>
    <col min="15625" max="15625" width="12.6640625" bestFit="1" customWidth="1"/>
    <col min="15626" max="15626" width="12" bestFit="1" customWidth="1"/>
    <col min="15627" max="15627" width="14" bestFit="1" customWidth="1"/>
    <col min="15873" max="15873" width="22.6640625" bestFit="1" customWidth="1"/>
    <col min="15874" max="15874" width="14" bestFit="1" customWidth="1"/>
    <col min="15875" max="15875" width="12" bestFit="1" customWidth="1"/>
    <col min="15876" max="15876" width="12.88671875" bestFit="1" customWidth="1"/>
    <col min="15877" max="15877" width="12" bestFit="1" customWidth="1"/>
    <col min="15878" max="15879" width="14" bestFit="1" customWidth="1"/>
    <col min="15880" max="15880" width="12" bestFit="1" customWidth="1"/>
    <col min="15881" max="15881" width="12.6640625" bestFit="1" customWidth="1"/>
    <col min="15882" max="15882" width="12" bestFit="1" customWidth="1"/>
    <col min="15883" max="15883" width="14" bestFit="1" customWidth="1"/>
    <col min="16129" max="16129" width="22.6640625" bestFit="1" customWidth="1"/>
    <col min="16130" max="16130" width="14" bestFit="1" customWidth="1"/>
    <col min="16131" max="16131" width="12" bestFit="1" customWidth="1"/>
    <col min="16132" max="16132" width="12.88671875" bestFit="1" customWidth="1"/>
    <col min="16133" max="16133" width="12" bestFit="1" customWidth="1"/>
    <col min="16134" max="16135" width="14" bestFit="1" customWidth="1"/>
    <col min="16136" max="16136" width="12" bestFit="1" customWidth="1"/>
    <col min="16137" max="16137" width="12.6640625" bestFit="1" customWidth="1"/>
    <col min="16138" max="16138" width="12" bestFit="1" customWidth="1"/>
    <col min="16139" max="16139" width="14" bestFit="1" customWidth="1"/>
  </cols>
  <sheetData>
    <row r="1" spans="1:11" s="9" customFormat="1" ht="32.4" customHeight="1" x14ac:dyDescent="0.25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3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399999999999999" customHeight="1" x14ac:dyDescent="0.3">
      <c r="A3" s="10"/>
      <c r="B3" s="17" t="s">
        <v>5</v>
      </c>
      <c r="C3" s="18" t="str">
        <f>DAY([1]CARATULA!$I$1)&amp;"-"&amp;PROPER(TEXT(([1]CARATULA!$I$1),"mmmm")&amp;"-"&amp;TEXT([1]CARATULA!$I$1,"aaaa"))</f>
        <v>31-Marzo-2024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31-Marzo-2023</v>
      </c>
      <c r="I3" s="21"/>
      <c r="J3" s="21"/>
      <c r="K3" s="22"/>
    </row>
    <row r="4" spans="1:11" x14ac:dyDescent="0.25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5">
      <c r="A5" s="25" t="s">
        <v>12</v>
      </c>
      <c r="B5" s="25">
        <v>15039556</v>
      </c>
      <c r="C5" s="25">
        <v>1083380.1499999999</v>
      </c>
      <c r="D5" s="25">
        <v>1341370.95</v>
      </c>
      <c r="E5" s="25">
        <v>252813.4</v>
      </c>
      <c r="F5" s="25">
        <f>IF(SUM(B5:E5)&gt;0,SUM(B5:E5),"")</f>
        <v>17717120.5</v>
      </c>
      <c r="G5" s="26">
        <v>14831911.199999999</v>
      </c>
      <c r="H5" s="26">
        <v>1186692.22</v>
      </c>
      <c r="I5" s="26">
        <v>1283827.7</v>
      </c>
      <c r="J5" s="26">
        <v>261885.95</v>
      </c>
      <c r="K5" s="26">
        <f>IF(SUM(G5:J5)&gt;0,SUM(G5:J5),"")</f>
        <v>17564317.07</v>
      </c>
    </row>
    <row r="6" spans="1:11" x14ac:dyDescent="0.25">
      <c r="A6" s="27" t="s">
        <v>13</v>
      </c>
      <c r="B6" s="27">
        <v>21258545.199999999</v>
      </c>
      <c r="C6" s="27">
        <v>808925.6</v>
      </c>
      <c r="D6" s="27">
        <v>1987398.2</v>
      </c>
      <c r="E6" s="27">
        <v>466600.4</v>
      </c>
      <c r="F6" s="27">
        <f t="shared" ref="F6:F52" si="0">IF(SUM(B6:E6)&gt;0,SUM(B6:E6),"")</f>
        <v>24521469.399999999</v>
      </c>
      <c r="G6" s="28">
        <v>21593952.350000001</v>
      </c>
      <c r="H6" s="28">
        <v>779699.99</v>
      </c>
      <c r="I6" s="28">
        <v>2024790.6</v>
      </c>
      <c r="J6" s="28">
        <v>425321.05</v>
      </c>
      <c r="K6" s="28">
        <f t="shared" ref="K6:K52" si="1">IF(SUM(G6:J6)&gt;0,SUM(G6:J6),"")</f>
        <v>24823763.990000002</v>
      </c>
    </row>
    <row r="7" spans="1:11" x14ac:dyDescent="0.25">
      <c r="A7" s="27" t="s">
        <v>14</v>
      </c>
      <c r="B7" s="27">
        <v>113756999.2</v>
      </c>
      <c r="C7" s="27">
        <v>4872627.5</v>
      </c>
      <c r="D7" s="27">
        <v>18386985.300000001</v>
      </c>
      <c r="E7" s="27">
        <v>5294506.8</v>
      </c>
      <c r="F7" s="27">
        <f t="shared" si="0"/>
        <v>142311118.80000001</v>
      </c>
      <c r="G7" s="28">
        <v>111044884.15000001</v>
      </c>
      <c r="H7" s="28">
        <v>4612170.1500000004</v>
      </c>
      <c r="I7" s="28">
        <v>17834966</v>
      </c>
      <c r="J7" s="28">
        <v>4340846.45</v>
      </c>
      <c r="K7" s="28">
        <f t="shared" si="1"/>
        <v>137832866.75</v>
      </c>
    </row>
    <row r="8" spans="1:11" x14ac:dyDescent="0.25">
      <c r="A8" s="27" t="s">
        <v>15</v>
      </c>
      <c r="B8" s="27">
        <v>43478913</v>
      </c>
      <c r="C8" s="27">
        <v>1104408.3500000001</v>
      </c>
      <c r="D8" s="27">
        <v>4793826.55</v>
      </c>
      <c r="E8" s="27">
        <v>1363438.3</v>
      </c>
      <c r="F8" s="27">
        <f t="shared" si="0"/>
        <v>50740586.199999996</v>
      </c>
      <c r="G8" s="28">
        <v>43455477.049999997</v>
      </c>
      <c r="H8" s="28">
        <v>1115683.8999999999</v>
      </c>
      <c r="I8" s="28">
        <v>4702172.9000000004</v>
      </c>
      <c r="J8" s="28">
        <v>1274596.3500000001</v>
      </c>
      <c r="K8" s="28">
        <f t="shared" si="1"/>
        <v>50547930.199999996</v>
      </c>
    </row>
    <row r="9" spans="1:11" x14ac:dyDescent="0.25">
      <c r="A9" s="27" t="s">
        <v>16</v>
      </c>
      <c r="B9" s="27">
        <v>8583331.75</v>
      </c>
      <c r="C9" s="27">
        <v>358593.75</v>
      </c>
      <c r="D9" s="27">
        <v>862063.1</v>
      </c>
      <c r="E9" s="27">
        <v>140815.29999999999</v>
      </c>
      <c r="F9" s="27">
        <f t="shared" si="0"/>
        <v>9944803.9000000004</v>
      </c>
      <c r="G9" s="28">
        <v>8545978.6500000004</v>
      </c>
      <c r="H9" s="28">
        <v>391819.85</v>
      </c>
      <c r="I9" s="28">
        <v>823979.3</v>
      </c>
      <c r="J9" s="28">
        <v>122955.3</v>
      </c>
      <c r="K9" s="28">
        <f t="shared" si="1"/>
        <v>9884733.1000000015</v>
      </c>
    </row>
    <row r="10" spans="1:11" x14ac:dyDescent="0.25">
      <c r="A10" s="27" t="s">
        <v>17</v>
      </c>
      <c r="B10" s="27">
        <v>34323160.899999999</v>
      </c>
      <c r="C10" s="27">
        <v>1344433.45</v>
      </c>
      <c r="D10" s="27">
        <v>3312045.65</v>
      </c>
      <c r="E10" s="27">
        <v>1010744.7</v>
      </c>
      <c r="F10" s="27">
        <f t="shared" si="0"/>
        <v>39990384.700000003</v>
      </c>
      <c r="G10" s="28">
        <v>34909484</v>
      </c>
      <c r="H10" s="28">
        <v>1462740</v>
      </c>
      <c r="I10" s="28">
        <v>3417467.6</v>
      </c>
      <c r="J10" s="28">
        <v>987008.25</v>
      </c>
      <c r="K10" s="28">
        <f t="shared" si="1"/>
        <v>40776699.850000001</v>
      </c>
    </row>
    <row r="11" spans="1:11" x14ac:dyDescent="0.25">
      <c r="A11" s="27" t="s">
        <v>18</v>
      </c>
      <c r="B11" s="27">
        <v>63020334.600000001</v>
      </c>
      <c r="C11" s="27">
        <v>3105744.55</v>
      </c>
      <c r="D11" s="27">
        <v>9532480.8000000007</v>
      </c>
      <c r="E11" s="27">
        <v>2840850.65</v>
      </c>
      <c r="F11" s="27">
        <f t="shared" si="0"/>
        <v>78499410.600000009</v>
      </c>
      <c r="G11" s="28">
        <v>61135122.5</v>
      </c>
      <c r="H11" s="28">
        <v>3384465.3</v>
      </c>
      <c r="I11" s="28">
        <v>9414443.4000000004</v>
      </c>
      <c r="J11" s="28">
        <v>2298614.1</v>
      </c>
      <c r="K11" s="28">
        <f t="shared" si="1"/>
        <v>76232645.299999997</v>
      </c>
    </row>
    <row r="12" spans="1:11" x14ac:dyDescent="0.25">
      <c r="A12" s="27" t="s">
        <v>19</v>
      </c>
      <c r="B12" s="27">
        <v>262661260.34999999</v>
      </c>
      <c r="C12" s="27">
        <v>16109483.74</v>
      </c>
      <c r="D12" s="27">
        <v>40196600.25</v>
      </c>
      <c r="E12" s="27">
        <v>11962424.75</v>
      </c>
      <c r="F12" s="27">
        <f t="shared" si="0"/>
        <v>330929769.08999997</v>
      </c>
      <c r="G12" s="28">
        <v>261508583.65000001</v>
      </c>
      <c r="H12" s="28">
        <v>15069944.449999999</v>
      </c>
      <c r="I12" s="28">
        <v>39082307.149999999</v>
      </c>
      <c r="J12" s="28">
        <v>10023106.9</v>
      </c>
      <c r="K12" s="28">
        <f t="shared" si="1"/>
        <v>325683942.14999998</v>
      </c>
    </row>
    <row r="13" spans="1:11" x14ac:dyDescent="0.25">
      <c r="A13" s="27" t="s">
        <v>20</v>
      </c>
      <c r="B13" s="27">
        <v>18858926.149999999</v>
      </c>
      <c r="C13" s="27">
        <v>1300004.5</v>
      </c>
      <c r="D13" s="27">
        <v>1582226</v>
      </c>
      <c r="E13" s="27">
        <v>253651.3</v>
      </c>
      <c r="F13" s="27">
        <f t="shared" si="0"/>
        <v>21994807.949999999</v>
      </c>
      <c r="G13" s="28">
        <v>17957807.350000001</v>
      </c>
      <c r="H13" s="28">
        <v>1450869.65</v>
      </c>
      <c r="I13" s="28">
        <v>1573089.2</v>
      </c>
      <c r="J13" s="28">
        <v>253459.6</v>
      </c>
      <c r="K13" s="28">
        <f t="shared" si="1"/>
        <v>21235225.800000001</v>
      </c>
    </row>
    <row r="14" spans="1:11" x14ac:dyDescent="0.25">
      <c r="A14" s="27" t="s">
        <v>21</v>
      </c>
      <c r="B14" s="27">
        <v>22124256.899999999</v>
      </c>
      <c r="C14" s="27">
        <v>930612.2</v>
      </c>
      <c r="D14" s="27">
        <v>2389937.85</v>
      </c>
      <c r="E14" s="27">
        <v>601049.69999999995</v>
      </c>
      <c r="F14" s="27">
        <f t="shared" si="0"/>
        <v>26045856.649999999</v>
      </c>
      <c r="G14" s="28">
        <v>21896002.199999999</v>
      </c>
      <c r="H14" s="28">
        <v>1027582.8</v>
      </c>
      <c r="I14" s="28">
        <v>2345062.9500000002</v>
      </c>
      <c r="J14" s="28">
        <v>581218.1</v>
      </c>
      <c r="K14" s="28">
        <f t="shared" si="1"/>
        <v>25849866.050000001</v>
      </c>
    </row>
    <row r="15" spans="1:11" x14ac:dyDescent="0.25">
      <c r="A15" s="27" t="s">
        <v>22</v>
      </c>
      <c r="B15" s="27">
        <v>48789037.5</v>
      </c>
      <c r="C15" s="27">
        <v>1834914</v>
      </c>
      <c r="D15" s="27">
        <v>7214679.25</v>
      </c>
      <c r="E15" s="27">
        <v>1763982.65</v>
      </c>
      <c r="F15" s="27">
        <f t="shared" si="0"/>
        <v>59602613.399999999</v>
      </c>
      <c r="G15" s="28">
        <v>47467284.799999997</v>
      </c>
      <c r="H15" s="28">
        <v>1901134.35</v>
      </c>
      <c r="I15" s="28">
        <v>6762810.4000000004</v>
      </c>
      <c r="J15" s="28">
        <v>1656851.4</v>
      </c>
      <c r="K15" s="28">
        <f t="shared" si="1"/>
        <v>57788080.949999996</v>
      </c>
    </row>
    <row r="16" spans="1:11" x14ac:dyDescent="0.25">
      <c r="A16" s="27" t="s">
        <v>23</v>
      </c>
      <c r="B16" s="27">
        <v>33965647.25</v>
      </c>
      <c r="C16" s="27">
        <v>1398013.65</v>
      </c>
      <c r="D16" s="27">
        <v>4078785.7</v>
      </c>
      <c r="E16" s="27">
        <v>989645.95</v>
      </c>
      <c r="F16" s="27">
        <f t="shared" si="0"/>
        <v>40432092.550000004</v>
      </c>
      <c r="G16" s="28">
        <v>34055226.649999999</v>
      </c>
      <c r="H16" s="28">
        <v>1405893.1</v>
      </c>
      <c r="I16" s="28">
        <v>4115054.8</v>
      </c>
      <c r="J16" s="28">
        <v>864040.9</v>
      </c>
      <c r="K16" s="28">
        <f t="shared" si="1"/>
        <v>40440215.449999996</v>
      </c>
    </row>
    <row r="17" spans="1:11" x14ac:dyDescent="0.25">
      <c r="A17" s="27" t="s">
        <v>24</v>
      </c>
      <c r="B17" s="27">
        <v>26516209.350000001</v>
      </c>
      <c r="C17" s="27">
        <v>936000.4</v>
      </c>
      <c r="D17" s="27">
        <v>2419569.5</v>
      </c>
      <c r="E17" s="27">
        <v>442757.35</v>
      </c>
      <c r="F17" s="27">
        <f t="shared" si="0"/>
        <v>30314536.600000001</v>
      </c>
      <c r="G17" s="28">
        <v>26631956.899999999</v>
      </c>
      <c r="H17" s="28">
        <v>968945.4</v>
      </c>
      <c r="I17" s="28">
        <v>2450483.35</v>
      </c>
      <c r="J17" s="28">
        <v>379713.8</v>
      </c>
      <c r="K17" s="28">
        <f t="shared" si="1"/>
        <v>30431099.449999999</v>
      </c>
    </row>
    <row r="18" spans="1:11" x14ac:dyDescent="0.25">
      <c r="A18" s="27" t="s">
        <v>25</v>
      </c>
      <c r="B18" s="27">
        <v>36293425.600000001</v>
      </c>
      <c r="C18" s="27">
        <v>1596141</v>
      </c>
      <c r="D18" s="27">
        <v>4281816.05</v>
      </c>
      <c r="E18" s="27">
        <v>767918.55</v>
      </c>
      <c r="F18" s="27">
        <f t="shared" si="0"/>
        <v>42939301.199999996</v>
      </c>
      <c r="G18" s="28">
        <v>36673303.5</v>
      </c>
      <c r="H18" s="28">
        <v>1646817.35</v>
      </c>
      <c r="I18" s="28">
        <v>4172512</v>
      </c>
      <c r="J18" s="28">
        <v>715354.6</v>
      </c>
      <c r="K18" s="28">
        <f t="shared" si="1"/>
        <v>43207987.450000003</v>
      </c>
    </row>
    <row r="19" spans="1:11" x14ac:dyDescent="0.25">
      <c r="A19" s="27" t="s">
        <v>26</v>
      </c>
      <c r="B19" s="27">
        <v>55148687.5</v>
      </c>
      <c r="C19" s="27">
        <v>2101045.25</v>
      </c>
      <c r="D19" s="27">
        <v>5476532.2000000002</v>
      </c>
      <c r="E19" s="27">
        <v>960429</v>
      </c>
      <c r="F19" s="27">
        <f t="shared" si="0"/>
        <v>63686693.950000003</v>
      </c>
      <c r="G19" s="28">
        <v>55944445.600000001</v>
      </c>
      <c r="H19" s="28">
        <v>2420559.65</v>
      </c>
      <c r="I19" s="28">
        <v>5497322.9500000002</v>
      </c>
      <c r="J19" s="28">
        <v>841746.5</v>
      </c>
      <c r="K19" s="28">
        <f t="shared" si="1"/>
        <v>64704074.700000003</v>
      </c>
    </row>
    <row r="20" spans="1:11" x14ac:dyDescent="0.25">
      <c r="A20" s="27" t="s">
        <v>27</v>
      </c>
      <c r="B20" s="27">
        <v>11645078.6</v>
      </c>
      <c r="C20" s="27">
        <v>381956.2</v>
      </c>
      <c r="D20" s="27">
        <v>1057932.8</v>
      </c>
      <c r="E20" s="27">
        <v>154375.35</v>
      </c>
      <c r="F20" s="27">
        <f t="shared" si="0"/>
        <v>13239342.949999999</v>
      </c>
      <c r="G20" s="28">
        <v>11729568.449999999</v>
      </c>
      <c r="H20" s="28">
        <v>415262.8</v>
      </c>
      <c r="I20" s="28">
        <v>1066069.95</v>
      </c>
      <c r="J20" s="28">
        <v>118813.55</v>
      </c>
      <c r="K20" s="28">
        <f t="shared" si="1"/>
        <v>13329714.75</v>
      </c>
    </row>
    <row r="21" spans="1:11" x14ac:dyDescent="0.25">
      <c r="A21" s="27" t="s">
        <v>28</v>
      </c>
      <c r="B21" s="27">
        <v>124192526.7</v>
      </c>
      <c r="C21" s="27">
        <v>5667538</v>
      </c>
      <c r="D21" s="27">
        <v>19668519.550000001</v>
      </c>
      <c r="E21" s="27">
        <v>4309333.9000000004</v>
      </c>
      <c r="F21" s="27">
        <f t="shared" si="0"/>
        <v>153837918.15000001</v>
      </c>
      <c r="G21" s="28">
        <v>112511742.8</v>
      </c>
      <c r="H21" s="28">
        <v>5224678</v>
      </c>
      <c r="I21" s="28">
        <v>18757150.399999999</v>
      </c>
      <c r="J21" s="28">
        <v>3745626</v>
      </c>
      <c r="K21" s="28">
        <f t="shared" si="1"/>
        <v>140239197.19999999</v>
      </c>
    </row>
    <row r="22" spans="1:11" x14ac:dyDescent="0.25">
      <c r="A22" s="27" t="s">
        <v>29</v>
      </c>
      <c r="B22" s="27">
        <v>48543689.049999997</v>
      </c>
      <c r="C22" s="27">
        <v>1610223.05</v>
      </c>
      <c r="D22" s="27">
        <v>6439091.0499999998</v>
      </c>
      <c r="E22" s="27">
        <v>1483687.7</v>
      </c>
      <c r="F22" s="27">
        <f t="shared" si="0"/>
        <v>58076690.849999994</v>
      </c>
      <c r="G22" s="28">
        <v>48967063.450000003</v>
      </c>
      <c r="H22" s="28">
        <v>1573428.45</v>
      </c>
      <c r="I22" s="28">
        <v>6379513.5</v>
      </c>
      <c r="J22" s="28">
        <v>1446861.7</v>
      </c>
      <c r="K22" s="28">
        <f t="shared" si="1"/>
        <v>58366867.100000009</v>
      </c>
    </row>
    <row r="23" spans="1:11" x14ac:dyDescent="0.25">
      <c r="A23" s="27" t="s">
        <v>30</v>
      </c>
      <c r="B23" s="27">
        <v>13728388.75</v>
      </c>
      <c r="C23" s="27">
        <v>457081</v>
      </c>
      <c r="D23" s="27">
        <v>1600022.95</v>
      </c>
      <c r="E23" s="27">
        <v>271936.7</v>
      </c>
      <c r="F23" s="27">
        <f t="shared" si="0"/>
        <v>16057429.399999999</v>
      </c>
      <c r="G23" s="28">
        <v>14216131.050000001</v>
      </c>
      <c r="H23" s="28">
        <v>442638.15</v>
      </c>
      <c r="I23" s="28">
        <v>1624832.4</v>
      </c>
      <c r="J23" s="28">
        <v>259017.15</v>
      </c>
      <c r="K23" s="28">
        <f t="shared" si="1"/>
        <v>16542618.750000002</v>
      </c>
    </row>
    <row r="24" spans="1:11" x14ac:dyDescent="0.25">
      <c r="A24" s="27" t="s">
        <v>31</v>
      </c>
      <c r="B24" s="27">
        <v>59756326.299999997</v>
      </c>
      <c r="C24" s="27">
        <v>4218437.4000000004</v>
      </c>
      <c r="D24" s="27">
        <v>8925352</v>
      </c>
      <c r="E24" s="27">
        <v>955412.55</v>
      </c>
      <c r="F24" s="27">
        <f t="shared" si="0"/>
        <v>73855528.249999985</v>
      </c>
      <c r="G24" s="28">
        <v>56758757.450000003</v>
      </c>
      <c r="H24" s="28">
        <v>4443388.3</v>
      </c>
      <c r="I24" s="28">
        <v>8373315.3499999996</v>
      </c>
      <c r="J24" s="28">
        <v>934215.45</v>
      </c>
      <c r="K24" s="28">
        <f t="shared" si="1"/>
        <v>70509676.549999997</v>
      </c>
    </row>
    <row r="25" spans="1:11" x14ac:dyDescent="0.25">
      <c r="A25" s="27" t="s">
        <v>32</v>
      </c>
      <c r="B25" s="27">
        <v>30215628.649999999</v>
      </c>
      <c r="C25" s="27">
        <v>794402.9</v>
      </c>
      <c r="D25" s="27">
        <v>3696567</v>
      </c>
      <c r="E25" s="27">
        <v>763008.7</v>
      </c>
      <c r="F25" s="27">
        <f t="shared" si="0"/>
        <v>35469607.25</v>
      </c>
      <c r="G25" s="28">
        <v>29997836.899999999</v>
      </c>
      <c r="H25" s="28">
        <v>804088.2</v>
      </c>
      <c r="I25" s="28">
        <v>3741800.95</v>
      </c>
      <c r="J25" s="28">
        <v>674515.4</v>
      </c>
      <c r="K25" s="28">
        <f t="shared" si="1"/>
        <v>35218241.449999996</v>
      </c>
    </row>
    <row r="26" spans="1:11" x14ac:dyDescent="0.25">
      <c r="A26" s="27" t="s">
        <v>33</v>
      </c>
      <c r="B26" s="27">
        <v>15441020.5</v>
      </c>
      <c r="C26" s="27">
        <v>584497.69999999995</v>
      </c>
      <c r="D26" s="27">
        <v>2274313.2000000002</v>
      </c>
      <c r="E26" s="27">
        <v>222341.7</v>
      </c>
      <c r="F26" s="27">
        <f t="shared" si="0"/>
        <v>18522173.099999998</v>
      </c>
      <c r="G26" s="28">
        <v>15288204.35</v>
      </c>
      <c r="H26" s="28">
        <v>655459.30000000005</v>
      </c>
      <c r="I26" s="28">
        <v>2253990.6</v>
      </c>
      <c r="J26" s="28">
        <v>186651.7</v>
      </c>
      <c r="K26" s="28">
        <f t="shared" si="1"/>
        <v>18384305.949999999</v>
      </c>
    </row>
    <row r="27" spans="1:11" x14ac:dyDescent="0.25">
      <c r="A27" s="27" t="s">
        <v>34</v>
      </c>
      <c r="B27" s="27">
        <v>29922944.75</v>
      </c>
      <c r="C27" s="27">
        <v>979730.9</v>
      </c>
      <c r="D27" s="27">
        <v>2923802.45</v>
      </c>
      <c r="E27" s="27">
        <v>521027.25</v>
      </c>
      <c r="F27" s="27">
        <f t="shared" si="0"/>
        <v>34347505.350000001</v>
      </c>
      <c r="G27" s="28">
        <v>29860158.550000001</v>
      </c>
      <c r="H27" s="28">
        <v>1053451.3999999999</v>
      </c>
      <c r="I27" s="28">
        <v>2850409.25</v>
      </c>
      <c r="J27" s="28">
        <v>502535.75</v>
      </c>
      <c r="K27" s="28">
        <f t="shared" si="1"/>
        <v>34266554.950000003</v>
      </c>
    </row>
    <row r="28" spans="1:11" x14ac:dyDescent="0.25">
      <c r="A28" s="27" t="s">
        <v>35</v>
      </c>
      <c r="B28" s="27">
        <v>23811811.449999999</v>
      </c>
      <c r="C28" s="27">
        <v>1388278</v>
      </c>
      <c r="D28" s="27">
        <v>2529689.7999999998</v>
      </c>
      <c r="E28" s="27">
        <v>318166.2</v>
      </c>
      <c r="F28" s="27">
        <f t="shared" si="0"/>
        <v>28047945.449999999</v>
      </c>
      <c r="G28" s="28">
        <v>23521158.149999999</v>
      </c>
      <c r="H28" s="28">
        <v>1542402.65</v>
      </c>
      <c r="I28" s="28">
        <v>2576222.25</v>
      </c>
      <c r="J28" s="28">
        <v>278175.05</v>
      </c>
      <c r="K28" s="28">
        <f t="shared" si="1"/>
        <v>27917958.099999998</v>
      </c>
    </row>
    <row r="29" spans="1:11" x14ac:dyDescent="0.25">
      <c r="A29" s="27" t="s">
        <v>36</v>
      </c>
      <c r="B29" s="27">
        <v>35667706.350000001</v>
      </c>
      <c r="C29" s="27">
        <v>1636931.45</v>
      </c>
      <c r="D29" s="27">
        <v>5924597.7999999998</v>
      </c>
      <c r="E29" s="27">
        <v>763115.75</v>
      </c>
      <c r="F29" s="27">
        <f t="shared" si="0"/>
        <v>43992351.350000001</v>
      </c>
      <c r="G29" s="28">
        <v>33505046.399999999</v>
      </c>
      <c r="H29" s="28">
        <v>1809968.55</v>
      </c>
      <c r="I29" s="28">
        <v>5578325.1500000004</v>
      </c>
      <c r="J29" s="28">
        <v>711526.7</v>
      </c>
      <c r="K29" s="28">
        <f t="shared" si="1"/>
        <v>41604866.799999997</v>
      </c>
    </row>
    <row r="30" spans="1:11" x14ac:dyDescent="0.25">
      <c r="A30" s="27" t="s">
        <v>37</v>
      </c>
      <c r="B30" s="27">
        <v>17044153.5</v>
      </c>
      <c r="C30" s="27">
        <v>1388469.25</v>
      </c>
      <c r="D30" s="27">
        <v>1476856.4</v>
      </c>
      <c r="E30" s="27">
        <v>255910.39999999999</v>
      </c>
      <c r="F30" s="27">
        <f t="shared" si="0"/>
        <v>20165389.549999997</v>
      </c>
      <c r="G30" s="28">
        <v>16992037.5</v>
      </c>
      <c r="H30" s="28">
        <v>1503643.55</v>
      </c>
      <c r="I30" s="28">
        <v>1416459.05</v>
      </c>
      <c r="J30" s="28">
        <v>227219.20000000001</v>
      </c>
      <c r="K30" s="28">
        <f t="shared" si="1"/>
        <v>20139359.300000001</v>
      </c>
    </row>
    <row r="31" spans="1:11" x14ac:dyDescent="0.25">
      <c r="A31" s="27" t="s">
        <v>38</v>
      </c>
      <c r="B31" s="27">
        <v>16136643.85</v>
      </c>
      <c r="C31" s="27">
        <v>708983.25</v>
      </c>
      <c r="D31" s="27">
        <v>1222961.7</v>
      </c>
      <c r="E31" s="27">
        <v>153662.15</v>
      </c>
      <c r="F31" s="27">
        <f t="shared" si="0"/>
        <v>18222250.949999999</v>
      </c>
      <c r="G31" s="28">
        <v>16193066.4</v>
      </c>
      <c r="H31" s="28">
        <v>806084.53</v>
      </c>
      <c r="I31" s="28">
        <v>1219654.95</v>
      </c>
      <c r="J31" s="28">
        <v>139862.39999999999</v>
      </c>
      <c r="K31" s="28">
        <f t="shared" si="1"/>
        <v>18358668.279999997</v>
      </c>
    </row>
    <row r="32" spans="1:11" x14ac:dyDescent="0.25">
      <c r="A32" s="27" t="s">
        <v>39</v>
      </c>
      <c r="B32" s="27">
        <v>286814105.94999999</v>
      </c>
      <c r="C32" s="27">
        <v>13487027.640000001</v>
      </c>
      <c r="D32" s="27">
        <v>31403115.800000001</v>
      </c>
      <c r="E32" s="27">
        <v>19455008.699999999</v>
      </c>
      <c r="F32" s="27">
        <f t="shared" si="0"/>
        <v>351159258.08999997</v>
      </c>
      <c r="G32" s="28">
        <v>298192114.25</v>
      </c>
      <c r="H32" s="28">
        <v>13943173.02</v>
      </c>
      <c r="I32" s="28">
        <v>31723862.350000001</v>
      </c>
      <c r="J32" s="28">
        <v>17497250.199999999</v>
      </c>
      <c r="K32" s="28">
        <f t="shared" si="1"/>
        <v>361356399.81999999</v>
      </c>
    </row>
    <row r="33" spans="1:11" x14ac:dyDescent="0.25">
      <c r="A33" s="27" t="s">
        <v>40</v>
      </c>
      <c r="B33" s="27">
        <v>90632419.799999997</v>
      </c>
      <c r="C33" s="27">
        <v>4614756.17</v>
      </c>
      <c r="D33" s="27">
        <v>11848203.050000001</v>
      </c>
      <c r="E33" s="27">
        <v>3897074.3</v>
      </c>
      <c r="F33" s="27">
        <f t="shared" si="0"/>
        <v>110992453.31999999</v>
      </c>
      <c r="G33" s="28">
        <v>87677523.200000003</v>
      </c>
      <c r="H33" s="28">
        <v>4469945.57</v>
      </c>
      <c r="I33" s="28">
        <v>11186912.300000001</v>
      </c>
      <c r="J33" s="28">
        <v>3305005.3</v>
      </c>
      <c r="K33" s="28">
        <f t="shared" si="1"/>
        <v>106639386.37</v>
      </c>
    </row>
    <row r="34" spans="1:11" x14ac:dyDescent="0.25">
      <c r="A34" s="27" t="s">
        <v>41</v>
      </c>
      <c r="B34" s="27">
        <v>82927088.25</v>
      </c>
      <c r="C34" s="27">
        <v>2755711.2</v>
      </c>
      <c r="D34" s="27">
        <v>7775450.5999999996</v>
      </c>
      <c r="E34" s="27">
        <v>3146833.6</v>
      </c>
      <c r="F34" s="27">
        <f t="shared" si="0"/>
        <v>96605083.649999991</v>
      </c>
      <c r="G34" s="28">
        <v>81281319.700000003</v>
      </c>
      <c r="H34" s="28">
        <v>2859418.66</v>
      </c>
      <c r="I34" s="28">
        <v>7632784.0499999998</v>
      </c>
      <c r="J34" s="28">
        <v>2841004.5</v>
      </c>
      <c r="K34" s="28">
        <f t="shared" si="1"/>
        <v>94614526.909999996</v>
      </c>
    </row>
    <row r="35" spans="1:11" x14ac:dyDescent="0.25">
      <c r="A35" s="27" t="s">
        <v>42</v>
      </c>
      <c r="B35" s="27">
        <v>53551587</v>
      </c>
      <c r="C35" s="27">
        <v>2810409.8</v>
      </c>
      <c r="D35" s="27">
        <v>7750537.4000000004</v>
      </c>
      <c r="E35" s="27">
        <v>529852.30000000005</v>
      </c>
      <c r="F35" s="27">
        <f t="shared" si="0"/>
        <v>64642386.499999993</v>
      </c>
      <c r="G35" s="28">
        <v>51202471.950000003</v>
      </c>
      <c r="H35" s="28">
        <v>2989970.1</v>
      </c>
      <c r="I35" s="28">
        <v>7366737.5499999998</v>
      </c>
      <c r="J35" s="28">
        <v>454591.6</v>
      </c>
      <c r="K35" s="28">
        <f t="shared" si="1"/>
        <v>62013771.200000003</v>
      </c>
    </row>
    <row r="36" spans="1:11" x14ac:dyDescent="0.25">
      <c r="A36" s="27" t="s">
        <v>43</v>
      </c>
      <c r="B36" s="27">
        <v>15607046.65</v>
      </c>
      <c r="C36" s="27">
        <v>674769.3</v>
      </c>
      <c r="D36" s="27">
        <v>1369256.05</v>
      </c>
      <c r="E36" s="27">
        <v>248613.35</v>
      </c>
      <c r="F36" s="27">
        <f t="shared" si="0"/>
        <v>17899685.350000001</v>
      </c>
      <c r="G36" s="28">
        <v>15337249.25</v>
      </c>
      <c r="H36" s="28">
        <v>750094.8</v>
      </c>
      <c r="I36" s="28">
        <v>1374510.35</v>
      </c>
      <c r="J36" s="28">
        <v>224298.35</v>
      </c>
      <c r="K36" s="28">
        <f t="shared" si="1"/>
        <v>17686152.750000004</v>
      </c>
    </row>
    <row r="37" spans="1:11" x14ac:dyDescent="0.25">
      <c r="A37" s="27" t="s">
        <v>44</v>
      </c>
      <c r="B37" s="27">
        <v>54292813.5</v>
      </c>
      <c r="C37" s="27">
        <v>3143148.3</v>
      </c>
      <c r="D37" s="27">
        <v>5293079.3499999996</v>
      </c>
      <c r="E37" s="27">
        <v>1184451.8</v>
      </c>
      <c r="F37" s="27">
        <f t="shared" si="0"/>
        <v>63913492.949999996</v>
      </c>
      <c r="G37" s="28">
        <v>54191820.299999997</v>
      </c>
      <c r="H37" s="28">
        <v>3231179.12</v>
      </c>
      <c r="I37" s="28">
        <v>5231872.55</v>
      </c>
      <c r="J37" s="28">
        <v>870904.1</v>
      </c>
      <c r="K37" s="28">
        <f t="shared" si="1"/>
        <v>63525776.069999993</v>
      </c>
    </row>
    <row r="38" spans="1:11" x14ac:dyDescent="0.25">
      <c r="A38" s="27" t="s">
        <v>45</v>
      </c>
      <c r="B38" s="27">
        <v>8647144.25</v>
      </c>
      <c r="C38" s="27">
        <v>637492.75</v>
      </c>
      <c r="D38" s="27">
        <v>831724.3</v>
      </c>
      <c r="E38" s="27">
        <v>108821.9</v>
      </c>
      <c r="F38" s="27">
        <f t="shared" si="0"/>
        <v>10225183.200000001</v>
      </c>
      <c r="G38" s="28">
        <v>8456909.3499999996</v>
      </c>
      <c r="H38" s="28">
        <v>683644.95</v>
      </c>
      <c r="I38" s="28">
        <v>810762.5</v>
      </c>
      <c r="J38" s="28">
        <v>114911.65</v>
      </c>
      <c r="K38" s="28">
        <f t="shared" si="1"/>
        <v>10066228.449999999</v>
      </c>
    </row>
    <row r="39" spans="1:11" x14ac:dyDescent="0.25">
      <c r="A39" s="27" t="s">
        <v>46</v>
      </c>
      <c r="B39" s="27">
        <v>40843911</v>
      </c>
      <c r="C39" s="27">
        <v>2011339.65</v>
      </c>
      <c r="D39" s="27">
        <v>5746232.75</v>
      </c>
      <c r="E39" s="27">
        <v>896838.55</v>
      </c>
      <c r="F39" s="27">
        <f t="shared" si="0"/>
        <v>49498321.949999996</v>
      </c>
      <c r="G39" s="28">
        <v>41829559.149999999</v>
      </c>
      <c r="H39" s="28">
        <v>2166127.7999999998</v>
      </c>
      <c r="I39" s="28">
        <v>5629086.4500000002</v>
      </c>
      <c r="J39" s="28">
        <v>712719.85</v>
      </c>
      <c r="K39" s="28">
        <f t="shared" si="1"/>
        <v>50337493.25</v>
      </c>
    </row>
    <row r="40" spans="1:11" x14ac:dyDescent="0.25">
      <c r="A40" s="27" t="s">
        <v>47</v>
      </c>
      <c r="B40" s="27">
        <v>15145019.300000001</v>
      </c>
      <c r="C40" s="27">
        <v>1205902.8500000001</v>
      </c>
      <c r="D40" s="27">
        <v>1522763.45</v>
      </c>
      <c r="E40" s="27">
        <v>383371.1</v>
      </c>
      <c r="F40" s="27">
        <f t="shared" si="0"/>
        <v>18257056.700000003</v>
      </c>
      <c r="G40" s="28">
        <v>14358257.65</v>
      </c>
      <c r="H40" s="28">
        <v>1295271.3999999999</v>
      </c>
      <c r="I40" s="28">
        <v>1565155.7</v>
      </c>
      <c r="J40" s="28">
        <v>371629.3</v>
      </c>
      <c r="K40" s="28">
        <f t="shared" si="1"/>
        <v>17590314.050000001</v>
      </c>
    </row>
    <row r="41" spans="1:11" x14ac:dyDescent="0.25">
      <c r="A41" s="27" t="s">
        <v>48</v>
      </c>
      <c r="B41" s="27">
        <v>31664889.149999999</v>
      </c>
      <c r="C41" s="27">
        <v>2082962.85</v>
      </c>
      <c r="D41" s="27">
        <v>3106449.5</v>
      </c>
      <c r="E41" s="27">
        <v>471262.65</v>
      </c>
      <c r="F41" s="27">
        <f t="shared" si="0"/>
        <v>37325564.149999999</v>
      </c>
      <c r="G41" s="28">
        <v>31579145.800000001</v>
      </c>
      <c r="H41" s="28">
        <v>2066510.6</v>
      </c>
      <c r="I41" s="28">
        <v>3093658.15</v>
      </c>
      <c r="J41" s="28">
        <v>417425.2</v>
      </c>
      <c r="K41" s="28">
        <f t="shared" si="1"/>
        <v>37156739.75</v>
      </c>
    </row>
    <row r="42" spans="1:11" x14ac:dyDescent="0.25">
      <c r="A42" s="27" t="s">
        <v>49</v>
      </c>
      <c r="B42" s="27">
        <v>7534206.1500000004</v>
      </c>
      <c r="C42" s="27">
        <v>469744.1</v>
      </c>
      <c r="D42" s="27">
        <v>838092.55</v>
      </c>
      <c r="E42" s="27">
        <v>164860.04999999999</v>
      </c>
      <c r="F42" s="27">
        <f t="shared" si="0"/>
        <v>9006902.8500000015</v>
      </c>
      <c r="G42" s="28">
        <v>7367810.75</v>
      </c>
      <c r="H42" s="28">
        <v>507436.45</v>
      </c>
      <c r="I42" s="28">
        <v>837559.55</v>
      </c>
      <c r="J42" s="28">
        <v>143854.75</v>
      </c>
      <c r="K42" s="28">
        <f t="shared" si="1"/>
        <v>8856661.5</v>
      </c>
    </row>
    <row r="43" spans="1:11" x14ac:dyDescent="0.25">
      <c r="A43" s="27" t="s">
        <v>50</v>
      </c>
      <c r="B43" s="27">
        <v>78621610</v>
      </c>
      <c r="C43" s="27">
        <v>3320297.1</v>
      </c>
      <c r="D43" s="27">
        <v>8951632.9000000004</v>
      </c>
      <c r="E43" s="27">
        <v>3803134.25</v>
      </c>
      <c r="F43" s="27">
        <f t="shared" si="0"/>
        <v>94696674.25</v>
      </c>
      <c r="G43" s="28">
        <v>77753106.299999997</v>
      </c>
      <c r="H43" s="28">
        <v>3259598</v>
      </c>
      <c r="I43" s="28">
        <v>8278059.9000000004</v>
      </c>
      <c r="J43" s="28">
        <v>3495865.45000001</v>
      </c>
      <c r="K43" s="28">
        <f t="shared" si="1"/>
        <v>92786629.650000006</v>
      </c>
    </row>
    <row r="44" spans="1:11" x14ac:dyDescent="0.25">
      <c r="A44" s="27" t="s">
        <v>51</v>
      </c>
      <c r="B44" s="27">
        <v>4352515.2</v>
      </c>
      <c r="C44" s="27">
        <v>256438</v>
      </c>
      <c r="D44" s="27">
        <v>376219.75</v>
      </c>
      <c r="E44" s="27">
        <v>50503.55</v>
      </c>
      <c r="F44" s="27">
        <f t="shared" si="0"/>
        <v>5035676.5</v>
      </c>
      <c r="G44" s="28">
        <v>4239575.95</v>
      </c>
      <c r="H44" s="28">
        <v>245176.75</v>
      </c>
      <c r="I44" s="28">
        <v>344994.05</v>
      </c>
      <c r="J44" s="28">
        <v>46324.55</v>
      </c>
      <c r="K44" s="28">
        <f t="shared" si="1"/>
        <v>4876071.3</v>
      </c>
    </row>
    <row r="45" spans="1:11" x14ac:dyDescent="0.25">
      <c r="A45" s="27" t="s">
        <v>52</v>
      </c>
      <c r="B45" s="27">
        <v>46266979.649999999</v>
      </c>
      <c r="C45" s="27">
        <v>2435184.9500000002</v>
      </c>
      <c r="D45" s="27">
        <v>6873229.9500000002</v>
      </c>
      <c r="E45" s="27">
        <v>1346177.5</v>
      </c>
      <c r="F45" s="27">
        <f t="shared" si="0"/>
        <v>56921572.050000004</v>
      </c>
      <c r="G45" s="28">
        <v>44277592.600000001</v>
      </c>
      <c r="H45" s="28">
        <v>2320723.7999999998</v>
      </c>
      <c r="I45" s="28">
        <v>6547306.5</v>
      </c>
      <c r="J45" s="28">
        <v>1193504.3500000001</v>
      </c>
      <c r="K45" s="28">
        <f t="shared" si="1"/>
        <v>54339127.25</v>
      </c>
    </row>
    <row r="46" spans="1:11" x14ac:dyDescent="0.25">
      <c r="A46" s="27" t="s">
        <v>53</v>
      </c>
      <c r="B46" s="27">
        <v>7617163.75</v>
      </c>
      <c r="C46" s="27">
        <v>359971.8</v>
      </c>
      <c r="D46" s="27">
        <v>712846.9</v>
      </c>
      <c r="E46" s="27">
        <v>65518.6</v>
      </c>
      <c r="F46" s="27">
        <f t="shared" si="0"/>
        <v>8755501.0499999989</v>
      </c>
      <c r="G46" s="28">
        <v>7676223.6500000004</v>
      </c>
      <c r="H46" s="28">
        <v>323094.84999999998</v>
      </c>
      <c r="I46" s="28">
        <v>711505.95</v>
      </c>
      <c r="J46" s="28">
        <v>52855.95</v>
      </c>
      <c r="K46" s="28">
        <f t="shared" si="1"/>
        <v>8763680.3999999985</v>
      </c>
    </row>
    <row r="47" spans="1:11" x14ac:dyDescent="0.25">
      <c r="A47" s="27" t="s">
        <v>54</v>
      </c>
      <c r="B47" s="27">
        <v>37637022.25</v>
      </c>
      <c r="C47" s="27">
        <v>1480729.1</v>
      </c>
      <c r="D47" s="27">
        <v>3978484.45</v>
      </c>
      <c r="E47" s="27">
        <v>898514.95</v>
      </c>
      <c r="F47" s="27">
        <f t="shared" si="0"/>
        <v>43994750.750000007</v>
      </c>
      <c r="G47" s="28">
        <v>36760017.700000003</v>
      </c>
      <c r="H47" s="28">
        <v>1521872.35</v>
      </c>
      <c r="I47" s="28">
        <v>3869410.6</v>
      </c>
      <c r="J47" s="28">
        <v>850856.65</v>
      </c>
      <c r="K47" s="28">
        <f t="shared" si="1"/>
        <v>43002157.300000004</v>
      </c>
    </row>
    <row r="48" spans="1:11" x14ac:dyDescent="0.25">
      <c r="A48" s="27" t="s">
        <v>55</v>
      </c>
      <c r="B48" s="27">
        <v>135591880.55000001</v>
      </c>
      <c r="C48" s="27">
        <v>5870183.1699999999</v>
      </c>
      <c r="D48" s="27">
        <v>17650967.050000001</v>
      </c>
      <c r="E48" s="27">
        <v>6059615.5999999996</v>
      </c>
      <c r="F48" s="27">
        <f t="shared" si="0"/>
        <v>165172646.37</v>
      </c>
      <c r="G48" s="28">
        <v>136655071.09999999</v>
      </c>
      <c r="H48" s="28">
        <v>6162607.4000000004</v>
      </c>
      <c r="I48" s="28">
        <v>17574944.75</v>
      </c>
      <c r="J48" s="28">
        <v>5038659.6500000004</v>
      </c>
      <c r="K48" s="28">
        <f t="shared" si="1"/>
        <v>165431282.90000001</v>
      </c>
    </row>
    <row r="49" spans="1:11" x14ac:dyDescent="0.25">
      <c r="A49" s="27" t="s">
        <v>56</v>
      </c>
      <c r="B49" s="27">
        <v>24893930.550000001</v>
      </c>
      <c r="C49" s="27">
        <v>1447975.75</v>
      </c>
      <c r="D49" s="27">
        <v>2494251.5499999998</v>
      </c>
      <c r="E49" s="27">
        <v>499520.55</v>
      </c>
      <c r="F49" s="27">
        <f t="shared" si="0"/>
        <v>29335678.400000002</v>
      </c>
      <c r="G49" s="28">
        <v>24779439.899999999</v>
      </c>
      <c r="H49" s="28">
        <v>1535468.95</v>
      </c>
      <c r="I49" s="28">
        <v>2478312.15</v>
      </c>
      <c r="J49" s="28">
        <v>479424.05</v>
      </c>
      <c r="K49" s="28">
        <f t="shared" si="1"/>
        <v>29272645.049999997</v>
      </c>
    </row>
    <row r="50" spans="1:11" x14ac:dyDescent="0.25">
      <c r="A50" s="27" t="s">
        <v>57</v>
      </c>
      <c r="B50" s="27">
        <v>56999774</v>
      </c>
      <c r="C50" s="27">
        <v>3995592.88</v>
      </c>
      <c r="D50" s="27">
        <v>4403839.3499999996</v>
      </c>
      <c r="E50" s="27">
        <v>970394.45</v>
      </c>
      <c r="F50" s="27">
        <f t="shared" si="0"/>
        <v>66369600.680000007</v>
      </c>
      <c r="G50" s="28">
        <v>57594378.200000003</v>
      </c>
      <c r="H50" s="28">
        <v>4325956.6500000004</v>
      </c>
      <c r="I50" s="28">
        <v>4318199.0999999996</v>
      </c>
      <c r="J50" s="28">
        <v>860158</v>
      </c>
      <c r="K50" s="28">
        <f t="shared" si="1"/>
        <v>67098691.950000003</v>
      </c>
    </row>
    <row r="51" spans="1:11" x14ac:dyDescent="0.25">
      <c r="A51" s="27" t="s">
        <v>58</v>
      </c>
      <c r="B51" s="27">
        <v>8717930.6500000004</v>
      </c>
      <c r="C51" s="27">
        <v>554448.80000000005</v>
      </c>
      <c r="D51" s="27">
        <v>763744.05</v>
      </c>
      <c r="E51" s="27">
        <v>98073</v>
      </c>
      <c r="F51" s="27">
        <f t="shared" si="0"/>
        <v>10134196.500000002</v>
      </c>
      <c r="G51" s="28">
        <v>8533413.3000000007</v>
      </c>
      <c r="H51" s="28">
        <v>651252.69999999995</v>
      </c>
      <c r="I51" s="28">
        <v>764742.9</v>
      </c>
      <c r="J51" s="28">
        <v>97099.7</v>
      </c>
      <c r="K51" s="28">
        <f t="shared" si="1"/>
        <v>10046508.6</v>
      </c>
    </row>
    <row r="52" spans="1:11" x14ac:dyDescent="0.25">
      <c r="A52" s="29" t="s">
        <v>59</v>
      </c>
      <c r="B52" s="29">
        <v>51447724.450000003</v>
      </c>
      <c r="C52" s="29">
        <v>2653219.2999999998</v>
      </c>
      <c r="D52" s="29">
        <v>5016179.95</v>
      </c>
      <c r="E52" s="29">
        <v>1110834.3999999999</v>
      </c>
      <c r="F52" s="29">
        <f t="shared" si="0"/>
        <v>60227958.100000001</v>
      </c>
      <c r="G52" s="30">
        <v>52383849.950000003</v>
      </c>
      <c r="H52" s="30">
        <v>2778824.45</v>
      </c>
      <c r="I52" s="30">
        <v>5020703.05</v>
      </c>
      <c r="J52" s="30">
        <v>957295.95</v>
      </c>
      <c r="K52" s="30">
        <f t="shared" si="1"/>
        <v>61140673.400000006</v>
      </c>
    </row>
    <row r="53" spans="1:11" ht="4.05" customHeight="1" x14ac:dyDescent="0.25"/>
    <row r="54" spans="1:11" x14ac:dyDescent="0.25">
      <c r="A54" s="31" t="s">
        <v>60</v>
      </c>
      <c r="B54" s="32">
        <f>SUM(B5:B52)</f>
        <v>2369730971.7500005</v>
      </c>
      <c r="C54" s="32">
        <f t="shared" ref="C54:K54" si="2">SUM(C5:C52)</f>
        <v>114968162.64999996</v>
      </c>
      <c r="D54" s="32">
        <f t="shared" si="2"/>
        <v>294302324.75000006</v>
      </c>
      <c r="E54" s="32">
        <f t="shared" si="2"/>
        <v>84672882.299999997</v>
      </c>
      <c r="F54" s="32">
        <f t="shared" si="2"/>
        <v>2863674341.4499993</v>
      </c>
      <c r="G54" s="32">
        <f t="shared" si="2"/>
        <v>2349319042.0000005</v>
      </c>
      <c r="H54" s="32">
        <f t="shared" si="2"/>
        <v>117186860.41</v>
      </c>
      <c r="I54" s="32">
        <f t="shared" si="2"/>
        <v>287699114.55000001</v>
      </c>
      <c r="J54" s="32">
        <f t="shared" si="2"/>
        <v>74277378.400000021</v>
      </c>
      <c r="K54" s="32">
        <f t="shared" si="2"/>
        <v>2828482395.3600006</v>
      </c>
    </row>
    <row r="55" spans="1:11" x14ac:dyDescent="0.25"/>
    <row r="56" spans="1:11" s="9" customFormat="1" ht="32.4" customHeight="1" x14ac:dyDescent="0.25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3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399999999999999" customHeight="1" x14ac:dyDescent="0.3">
      <c r="A58" s="10"/>
      <c r="B58" s="17" t="s">
        <v>5</v>
      </c>
      <c r="C58" s="18" t="str">
        <f>DAY([1]CARATULA!$I$1)&amp;"-"&amp;PROPER(TEXT(([1]CARATULA!$I$1),"mmmm")&amp;"-"&amp;TEXT([1]CARATULA!$I$1,"aaaa"))</f>
        <v>31-Marzo-2024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31-Marzo-2023</v>
      </c>
      <c r="I58" s="21"/>
      <c r="J58" s="21"/>
      <c r="K58" s="22"/>
    </row>
    <row r="59" spans="1:11" x14ac:dyDescent="0.25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5">
      <c r="A60" s="25" t="s">
        <v>62</v>
      </c>
      <c r="B60" s="25">
        <v>3158115.9</v>
      </c>
      <c r="C60" s="25">
        <v>49050.6</v>
      </c>
      <c r="D60" s="25">
        <v>225506.8</v>
      </c>
      <c r="E60" s="25">
        <v>4178710.6</v>
      </c>
      <c r="F60" s="25">
        <f>IF(SUM(B60:E60)&gt;0,SUM(B60:E60),"")</f>
        <v>7611383.9000000004</v>
      </c>
      <c r="G60" s="26">
        <v>3528271.9</v>
      </c>
      <c r="H60" s="26">
        <v>51409.7</v>
      </c>
      <c r="I60" s="26">
        <v>203520.5</v>
      </c>
      <c r="J60" s="26">
        <v>962804.1</v>
      </c>
      <c r="K60" s="26">
        <f>IF(SUM(G60:J60)&gt;0,SUM(G60:J60),"")</f>
        <v>4746006.2</v>
      </c>
    </row>
    <row r="61" spans="1:11" x14ac:dyDescent="0.25">
      <c r="A61" s="29" t="s">
        <v>63</v>
      </c>
      <c r="B61" s="29">
        <v>2765157.1</v>
      </c>
      <c r="C61" s="29">
        <v>25280.25</v>
      </c>
      <c r="D61" s="29">
        <v>127981.9</v>
      </c>
      <c r="E61" s="29">
        <v>691499</v>
      </c>
      <c r="F61" s="29">
        <f>IF(SUM(B61:E61)&gt;0,SUM(B61:E61),"")</f>
        <v>3609918.25</v>
      </c>
      <c r="G61" s="30">
        <v>2952590.7</v>
      </c>
      <c r="H61" s="30">
        <v>22725.25</v>
      </c>
      <c r="I61" s="30">
        <v>112369.2</v>
      </c>
      <c r="J61" s="30">
        <v>236842.35</v>
      </c>
      <c r="K61" s="30">
        <f>IF(SUM(G61:J61)&gt;0,SUM(G61:J61),"")</f>
        <v>3324527.5000000005</v>
      </c>
    </row>
    <row r="62" spans="1:11" ht="4.05" customHeight="1" x14ac:dyDescent="0.25"/>
    <row r="63" spans="1:11" x14ac:dyDescent="0.25">
      <c r="A63" s="31" t="s">
        <v>60</v>
      </c>
      <c r="B63" s="32">
        <f>SUM(B60:B61)</f>
        <v>5923273</v>
      </c>
      <c r="C63" s="32">
        <f t="shared" ref="C63:K63" si="3">SUM(C60:C61)</f>
        <v>74330.850000000006</v>
      </c>
      <c r="D63" s="32">
        <f t="shared" si="3"/>
        <v>353488.69999999995</v>
      </c>
      <c r="E63" s="32">
        <f t="shared" si="3"/>
        <v>4870209.5999999996</v>
      </c>
      <c r="F63" s="32">
        <f t="shared" si="3"/>
        <v>11221302.15</v>
      </c>
      <c r="G63" s="32">
        <f t="shared" si="3"/>
        <v>6480862.5999999996</v>
      </c>
      <c r="H63" s="32">
        <f t="shared" si="3"/>
        <v>74134.95</v>
      </c>
      <c r="I63" s="32">
        <f t="shared" si="3"/>
        <v>315889.7</v>
      </c>
      <c r="J63" s="32">
        <f t="shared" si="3"/>
        <v>1199646.45</v>
      </c>
      <c r="K63" s="32">
        <f t="shared" si="3"/>
        <v>8070533.7000000011</v>
      </c>
    </row>
    <row r="64" spans="1:11" x14ac:dyDescent="0.25">
      <c r="A64" t="s">
        <v>64</v>
      </c>
    </row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3735286-67E9-48FD-90EF-0A5F77A2960A}"/>
</file>

<file path=customXml/itemProps2.xml><?xml version="1.0" encoding="utf-8"?>
<ds:datastoreItem xmlns:ds="http://schemas.openxmlformats.org/officeDocument/2006/customXml" ds:itemID="{8C5CC458-6DD7-4DC9-85B4-7845AF6B278C}"/>
</file>

<file path=customXml/itemProps3.xml><?xml version="1.0" encoding="utf-8"?>
<ds:datastoreItem xmlns:ds="http://schemas.openxmlformats.org/officeDocument/2006/customXml" ds:itemID="{C53693C6-3DC0-44F8-9837-EA265657E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Provincias-euros</dc:title>
  <dc:creator>García Bernabé, María del Mar</dc:creator>
  <cp:lastModifiedBy>García Bernabé, María del Mar</cp:lastModifiedBy>
  <dcterms:created xsi:type="dcterms:W3CDTF">2024-04-23T13:43:24Z</dcterms:created>
  <dcterms:modified xsi:type="dcterms:W3CDTF">2024-04-23T13:43:25Z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