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</calcChain>
</file>

<file path=xl/sharedStrings.xml><?xml version="1.0" encoding="utf-8"?>
<sst xmlns="http://schemas.openxmlformats.org/spreadsheetml/2006/main" count="50" uniqueCount="33">
  <si>
    <t>CIGARRILLOS (Península e Illes Balears)</t>
  </si>
  <si>
    <t>AÑO 2007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</si>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</sst>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2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11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9"/>
      <name val="Arial"/>
    </font>
    <font>
      <b/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1" xfId="0" applyFont="1" applyBorder="1"/>
    <xf numFmtId="3" fontId="8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wrapText="1"/>
    </xf>
    <xf numFmtId="3" fontId="9" fillId="0" borderId="2" xfId="0" applyNumberFormat="1" applyFont="1" applyBorder="1"/>
    <xf numFmtId="0" fontId="3" fillId="0" borderId="3" xfId="0" applyFont="1" applyBorder="1"/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8" fillId="0" borderId="4" xfId="0" applyNumberFormat="1" applyFont="1" applyBorder="1" applyAlignment="1">
      <alignment wrapText="1"/>
    </xf>
    <xf numFmtId="3" fontId="9" fillId="0" borderId="4" xfId="0" applyNumberFormat="1" applyFont="1" applyBorder="1"/>
    <xf numFmtId="0" fontId="3" fillId="0" borderId="5" xfId="0" applyFont="1" applyBorder="1"/>
    <xf numFmtId="3" fontId="8" fillId="0" borderId="6" xfId="0" applyNumberFormat="1" applyFont="1" applyBorder="1" applyAlignment="1">
      <alignment horizontal="right" wrapText="1"/>
    </xf>
    <xf numFmtId="3" fontId="8" fillId="0" borderId="6" xfId="0" applyNumberFormat="1" applyFont="1" applyBorder="1"/>
    <xf numFmtId="3" fontId="8" fillId="0" borderId="6" xfId="0" applyNumberFormat="1" applyFont="1" applyBorder="1" applyAlignment="1">
      <alignment wrapText="1"/>
    </xf>
    <xf numFmtId="3" fontId="9" fillId="0" borderId="6" xfId="0" applyNumberFormat="1" applyFont="1" applyBorder="1"/>
    <xf numFmtId="3" fontId="8" fillId="0" borderId="0" xfId="0" applyNumberFormat="1" applyFont="1" applyAlignment="1">
      <alignment horizontal="right" wrapText="1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3" fontId="9" fillId="0" borderId="0" xfId="0" applyNumberFormat="1" applyFont="1"/>
    <xf numFmtId="0" fontId="10" fillId="4" borderId="7" xfId="0" applyFont="1" applyFill="1" applyBorder="1"/>
    <xf numFmtId="3" fontId="10" fillId="4" borderId="8" xfId="0" applyNumberFormat="1" applyFont="1" applyFill="1" applyBorder="1" applyAlignment="1">
      <alignment horizontal="right" wrapText="1"/>
    </xf>
    <xf numFmtId="0" fontId="11" fillId="0" borderId="0" xfId="0" applyFont="1"/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workbookViewId="0">
      <selection activeCell="E24" sqref="E24"/>
    </sheetView>
  </sheetViews>
  <sheetFormatPr baseColWidth="10" defaultRowHeight="15" x14ac:dyDescent="0.25"/>
  <cols>
    <col min="1" max="1" width="26" customWidth="1"/>
    <col min="14" max="14" width="12.28515625" bestFit="1" customWidth="1"/>
  </cols>
  <sheetData>
    <row r="1" spans="1:17" ht="15.75" x14ac:dyDescent="0.25">
      <c r="A1" s="31" t="s">
        <v>0</v>
      </c>
      <c r="B1" s="31"/>
      <c r="C1" s="31"/>
      <c r="D1" s="31"/>
      <c r="E1" s="1"/>
      <c r="F1" s="3"/>
      <c r="G1" s="4" t="s">
        <v>1</v>
      </c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.75" x14ac:dyDescent="0.25">
      <c r="A2" s="31" t="s">
        <v>2</v>
      </c>
      <c r="B2" s="31"/>
      <c r="C2" s="31"/>
      <c r="D2" s="3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</row>
    <row r="3" spans="1:17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</row>
    <row r="4" spans="1:17" x14ac:dyDescent="0.2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/>
      <c r="P4" s="2"/>
      <c r="Q4" s="2"/>
    </row>
    <row r="5" spans="1:17" x14ac:dyDescent="0.25">
      <c r="A5" s="9" t="s">
        <v>17</v>
      </c>
      <c r="B5" s="10">
        <v>142756888.20000002</v>
      </c>
      <c r="C5" s="11">
        <v>134296195.54999998</v>
      </c>
      <c r="D5" s="11">
        <v>180638071.45000002</v>
      </c>
      <c r="E5" s="10">
        <v>155747629.55000001</v>
      </c>
      <c r="F5" s="10">
        <v>188134359.54999989</v>
      </c>
      <c r="G5" s="10">
        <v>175738074.25</v>
      </c>
      <c r="H5" s="10">
        <v>184371403.64999998</v>
      </c>
      <c r="I5" s="10">
        <v>193136773.35000002</v>
      </c>
      <c r="J5" s="10">
        <v>166322337.90000001</v>
      </c>
      <c r="K5" s="12">
        <v>181440584.15000001</v>
      </c>
      <c r="L5" s="12">
        <v>170983998.5</v>
      </c>
      <c r="M5" s="12">
        <v>156727110.84999999</v>
      </c>
      <c r="N5" s="13">
        <f>IF(SUM(B5:M5)&gt;0,SUM(B5:M5),"")</f>
        <v>2030293426.9499998</v>
      </c>
      <c r="O5" s="3"/>
      <c r="P5" s="2" t="s">
        <v>17</v>
      </c>
      <c r="Q5" s="2">
        <v>156727110.84999999</v>
      </c>
    </row>
    <row r="6" spans="1:17" x14ac:dyDescent="0.25">
      <c r="A6" s="14" t="s">
        <v>18</v>
      </c>
      <c r="B6" s="15">
        <v>23410407.100000001</v>
      </c>
      <c r="C6" s="16">
        <v>23380649</v>
      </c>
      <c r="D6" s="16">
        <v>27624566</v>
      </c>
      <c r="E6" s="15">
        <v>25705576.300000004</v>
      </c>
      <c r="F6" s="15">
        <v>29148862.049999997</v>
      </c>
      <c r="G6" s="15">
        <v>28545869.600000001</v>
      </c>
      <c r="H6" s="15">
        <v>30536818.950000003</v>
      </c>
      <c r="I6" s="15">
        <v>31245929.399999999</v>
      </c>
      <c r="J6" s="15">
        <v>25647708.600000001</v>
      </c>
      <c r="K6" s="17">
        <v>30204059.199999999</v>
      </c>
      <c r="L6" s="17">
        <v>27629797.649999999</v>
      </c>
      <c r="M6" s="17">
        <v>25544759.800000001</v>
      </c>
      <c r="N6" s="18">
        <f>IF(SUM(B6:M6)&gt;0,SUM(B6:M6),"")</f>
        <v>328625003.64999998</v>
      </c>
      <c r="O6" s="3"/>
      <c r="P6" s="2" t="s">
        <v>18</v>
      </c>
      <c r="Q6" s="2">
        <v>25544759.800000001</v>
      </c>
    </row>
    <row r="7" spans="1:17" x14ac:dyDescent="0.25">
      <c r="A7" s="14" t="s">
        <v>19</v>
      </c>
      <c r="B7" s="15">
        <v>17100858.149999999</v>
      </c>
      <c r="C7" s="16">
        <v>16965424.100000001</v>
      </c>
      <c r="D7" s="16">
        <v>20726806</v>
      </c>
      <c r="E7" s="15">
        <v>19465216</v>
      </c>
      <c r="F7" s="15">
        <v>21344928.850000001</v>
      </c>
      <c r="G7" s="15">
        <v>20986254.149999999</v>
      </c>
      <c r="H7" s="15">
        <v>21903010.949999999</v>
      </c>
      <c r="I7" s="15">
        <v>23487253.649999999</v>
      </c>
      <c r="J7" s="15">
        <v>18929315.699999999</v>
      </c>
      <c r="K7" s="17">
        <v>21422700</v>
      </c>
      <c r="L7" s="17">
        <v>20650273.199999999</v>
      </c>
      <c r="M7" s="17">
        <v>18848185.699999999</v>
      </c>
      <c r="N7" s="18">
        <f>IF(SUM(B7:M7)&gt;0,SUM(B7:M7),"")</f>
        <v>241830226.44999996</v>
      </c>
      <c r="O7" s="3"/>
      <c r="P7" s="2" t="s">
        <v>19</v>
      </c>
      <c r="Q7" s="2">
        <v>18848185.699999999</v>
      </c>
    </row>
    <row r="8" spans="1:17" x14ac:dyDescent="0.25">
      <c r="A8" s="14" t="s">
        <v>20</v>
      </c>
      <c r="B8" s="15">
        <v>22210473.050000001</v>
      </c>
      <c r="C8" s="16">
        <v>20468842.199999999</v>
      </c>
      <c r="D8" s="16">
        <v>27006135.5</v>
      </c>
      <c r="E8" s="15">
        <v>31390620.25</v>
      </c>
      <c r="F8" s="15">
        <v>53822373.700000003</v>
      </c>
      <c r="G8" s="15">
        <v>53547868.899999999</v>
      </c>
      <c r="H8" s="15">
        <v>54785159</v>
      </c>
      <c r="I8" s="15">
        <v>57982158.000000097</v>
      </c>
      <c r="J8" s="15">
        <v>53996495.799999997</v>
      </c>
      <c r="K8" s="17">
        <v>41568875.399999999</v>
      </c>
      <c r="L8" s="17">
        <v>24105358.300000001</v>
      </c>
      <c r="M8" s="17">
        <v>22259934.75</v>
      </c>
      <c r="N8" s="18">
        <f>IF(SUM(B8:M8)&gt;0,SUM(B8:M8),"")</f>
        <v>463144294.85000008</v>
      </c>
      <c r="O8" s="3"/>
      <c r="P8" s="2" t="s">
        <v>20</v>
      </c>
      <c r="Q8" s="2">
        <v>22259934.75</v>
      </c>
    </row>
    <row r="9" spans="1:17" x14ac:dyDescent="0.25">
      <c r="A9" s="14" t="s">
        <v>21</v>
      </c>
      <c r="B9" s="15">
        <v>9760615.5</v>
      </c>
      <c r="C9" s="16">
        <v>9725282.5</v>
      </c>
      <c r="D9" s="16">
        <v>11585343.65</v>
      </c>
      <c r="E9" s="15">
        <v>11385614.800000001</v>
      </c>
      <c r="F9" s="15">
        <v>12598348.800000001</v>
      </c>
      <c r="G9" s="15">
        <v>12113632.35</v>
      </c>
      <c r="H9" s="15">
        <v>13917255.949999999</v>
      </c>
      <c r="I9" s="15">
        <v>15182008.25</v>
      </c>
      <c r="J9" s="15">
        <v>11027433.050000001</v>
      </c>
      <c r="K9" s="17">
        <v>12326651.35</v>
      </c>
      <c r="L9" s="17">
        <v>11481863.6</v>
      </c>
      <c r="M9" s="17">
        <v>10519837.449999999</v>
      </c>
      <c r="N9" s="18">
        <f>IF(SUM(B9:M9)&gt;0,SUM(B9:M9),"")</f>
        <v>141623887.24999997</v>
      </c>
      <c r="O9" s="3"/>
      <c r="P9" s="2" t="s">
        <v>21</v>
      </c>
      <c r="Q9" s="2">
        <v>10519837.449999999</v>
      </c>
    </row>
    <row r="10" spans="1:17" x14ac:dyDescent="0.25">
      <c r="A10" s="14" t="s">
        <v>22</v>
      </c>
      <c r="B10" s="15">
        <v>34299458.950000003</v>
      </c>
      <c r="C10" s="16">
        <v>36226139.300000004</v>
      </c>
      <c r="D10" s="16">
        <v>45538820.200000003</v>
      </c>
      <c r="E10" s="15">
        <v>41938626.550000004</v>
      </c>
      <c r="F10" s="15">
        <v>48930535.600000009</v>
      </c>
      <c r="G10" s="15">
        <v>46326604.049999997</v>
      </c>
      <c r="H10" s="15">
        <v>52939732.949999996</v>
      </c>
      <c r="I10" s="15">
        <v>58870620.300000004</v>
      </c>
      <c r="J10" s="15">
        <v>43874161.050000004</v>
      </c>
      <c r="K10" s="17">
        <v>48950717.649999999</v>
      </c>
      <c r="L10" s="17">
        <v>47703917.699999996</v>
      </c>
      <c r="M10" s="17">
        <v>42679211.75</v>
      </c>
      <c r="N10" s="18">
        <f>IF(SUM(B10:M10)&gt;0,SUM(B10:M10),"")</f>
        <v>548278546.04999995</v>
      </c>
      <c r="O10" s="3"/>
      <c r="P10" s="2" t="s">
        <v>22</v>
      </c>
      <c r="Q10" s="2">
        <v>42679211.75</v>
      </c>
    </row>
    <row r="11" spans="1:17" x14ac:dyDescent="0.25">
      <c r="A11" s="14" t="s">
        <v>23</v>
      </c>
      <c r="B11" s="15">
        <v>31343335.400000002</v>
      </c>
      <c r="C11" s="16">
        <v>32234849.5</v>
      </c>
      <c r="D11" s="16">
        <v>39235915.299999997</v>
      </c>
      <c r="E11" s="15">
        <v>37407003.200000003</v>
      </c>
      <c r="F11" s="15">
        <v>42411566.200000003</v>
      </c>
      <c r="G11" s="15">
        <v>40750579.849999994</v>
      </c>
      <c r="H11" s="15">
        <v>44117183.25</v>
      </c>
      <c r="I11" s="15">
        <v>48818884</v>
      </c>
      <c r="J11" s="15">
        <v>39680310.299999997</v>
      </c>
      <c r="K11" s="17">
        <v>43834677.550000004</v>
      </c>
      <c r="L11" s="17">
        <v>41287178.700000003</v>
      </c>
      <c r="M11" s="17">
        <v>38477448.600000001</v>
      </c>
      <c r="N11" s="18">
        <f>IF(SUM(B11:M11)&gt;0,SUM(B11:M11),"")</f>
        <v>479598931.85000008</v>
      </c>
      <c r="O11" s="3"/>
      <c r="P11" s="2" t="s">
        <v>23</v>
      </c>
      <c r="Q11" s="2">
        <v>38477448.600000001</v>
      </c>
    </row>
    <row r="12" spans="1:17" x14ac:dyDescent="0.25">
      <c r="A12" s="14" t="s">
        <v>24</v>
      </c>
      <c r="B12" s="15">
        <v>148751877.6500001</v>
      </c>
      <c r="C12" s="16">
        <v>142178446.55000001</v>
      </c>
      <c r="D12" s="16">
        <v>172301111.25</v>
      </c>
      <c r="E12" s="15">
        <v>165964906.45000002</v>
      </c>
      <c r="F12" s="15">
        <v>198838609.95000002</v>
      </c>
      <c r="G12" s="15">
        <v>187230596.94999999</v>
      </c>
      <c r="H12" s="15">
        <v>204811056.09999999</v>
      </c>
      <c r="I12" s="15">
        <v>214239108.59999999</v>
      </c>
      <c r="J12" s="15">
        <v>171294269.0999999</v>
      </c>
      <c r="K12" s="17">
        <v>188519031.94999999</v>
      </c>
      <c r="L12" s="17">
        <v>173103616.44999999</v>
      </c>
      <c r="M12" s="17">
        <v>155120408.29999989</v>
      </c>
      <c r="N12" s="18">
        <f>IF(SUM(B12:M12)&gt;0,SUM(B12:M12),"")</f>
        <v>2122353039.3</v>
      </c>
      <c r="O12" s="3"/>
      <c r="P12" s="2" t="s">
        <v>24</v>
      </c>
      <c r="Q12" s="2">
        <v>155120408.29999989</v>
      </c>
    </row>
    <row r="13" spans="1:17" x14ac:dyDescent="0.25">
      <c r="A13" s="14" t="s">
        <v>25</v>
      </c>
      <c r="B13" s="15">
        <v>99040700.700000003</v>
      </c>
      <c r="C13" s="16">
        <v>97716314.449999988</v>
      </c>
      <c r="D13" s="16">
        <v>121219981.45</v>
      </c>
      <c r="E13" s="15">
        <v>112159977.84</v>
      </c>
      <c r="F13" s="15">
        <v>131700259.7499999</v>
      </c>
      <c r="G13" s="15">
        <v>124407202.6999999</v>
      </c>
      <c r="H13" s="15">
        <v>133144891.59</v>
      </c>
      <c r="I13" s="15">
        <v>133945461.84999999</v>
      </c>
      <c r="J13" s="15">
        <v>120102250.05000001</v>
      </c>
      <c r="K13" s="17">
        <v>126675878</v>
      </c>
      <c r="L13" s="17">
        <v>119305192.3</v>
      </c>
      <c r="M13" s="17">
        <v>105185687.15000001</v>
      </c>
      <c r="N13" s="18">
        <f>IF(SUM(B13:M13)&gt;0,SUM(B13:M13),"")</f>
        <v>1424603797.8299999</v>
      </c>
      <c r="O13" s="3"/>
      <c r="P13" s="2" t="s">
        <v>25</v>
      </c>
      <c r="Q13" s="2">
        <v>105185687.15000001</v>
      </c>
    </row>
    <row r="14" spans="1:17" x14ac:dyDescent="0.25">
      <c r="A14" s="14" t="s">
        <v>26</v>
      </c>
      <c r="B14" s="15">
        <v>17529312.699999999</v>
      </c>
      <c r="C14" s="16">
        <v>17720022.550000001</v>
      </c>
      <c r="D14" s="16">
        <v>22115731.200000003</v>
      </c>
      <c r="E14" s="15">
        <v>20427168</v>
      </c>
      <c r="F14" s="15">
        <v>23333520.350000001</v>
      </c>
      <c r="G14" s="15">
        <v>21774784.25</v>
      </c>
      <c r="H14" s="15">
        <v>23856564</v>
      </c>
      <c r="I14" s="15">
        <v>26496304.899999999</v>
      </c>
      <c r="J14" s="15">
        <v>20721412.350000001</v>
      </c>
      <c r="K14" s="17">
        <v>23366717.050000001</v>
      </c>
      <c r="L14" s="17">
        <v>22362361.450000003</v>
      </c>
      <c r="M14" s="17">
        <v>20675599.550000001</v>
      </c>
      <c r="N14" s="18">
        <f>IF(SUM(B14:M14)&gt;0,SUM(B14:M14),"")</f>
        <v>260379498.35000002</v>
      </c>
      <c r="O14" s="3"/>
      <c r="P14" s="2" t="s">
        <v>26</v>
      </c>
      <c r="Q14" s="2">
        <v>20675599.550000001</v>
      </c>
    </row>
    <row r="15" spans="1:17" x14ac:dyDescent="0.25">
      <c r="A15" s="14" t="s">
        <v>27</v>
      </c>
      <c r="B15" s="15">
        <v>39742297.450000003</v>
      </c>
      <c r="C15" s="16">
        <v>36688389</v>
      </c>
      <c r="D15" s="16">
        <v>46104165.400000006</v>
      </c>
      <c r="E15" s="15">
        <v>42880598.150000006</v>
      </c>
      <c r="F15" s="15">
        <v>47650761.25</v>
      </c>
      <c r="G15" s="15">
        <v>47214766.450000003</v>
      </c>
      <c r="H15" s="15">
        <v>48757649.700000003</v>
      </c>
      <c r="I15" s="15">
        <v>55918949.75</v>
      </c>
      <c r="J15" s="15">
        <v>42240550.049999997</v>
      </c>
      <c r="K15" s="17">
        <v>49520661.300000004</v>
      </c>
      <c r="L15" s="17">
        <v>45375190.450000003</v>
      </c>
      <c r="M15" s="17">
        <v>42524654.799999997</v>
      </c>
      <c r="N15" s="18">
        <f>IF(SUM(B15:M15)&gt;0,SUM(B15:M15),"")</f>
        <v>544618633.75</v>
      </c>
      <c r="O15" s="3"/>
      <c r="P15" s="2" t="s">
        <v>27</v>
      </c>
      <c r="Q15" s="2">
        <v>42524654.799999997</v>
      </c>
    </row>
    <row r="16" spans="1:17" x14ac:dyDescent="0.25">
      <c r="A16" s="14" t="s">
        <v>28</v>
      </c>
      <c r="B16" s="15">
        <v>96203607.25</v>
      </c>
      <c r="C16" s="16">
        <v>99077125.700000003</v>
      </c>
      <c r="D16" s="16">
        <v>115724492.65000001</v>
      </c>
      <c r="E16" s="15">
        <v>105877561.59999999</v>
      </c>
      <c r="F16" s="15">
        <v>124285511.25</v>
      </c>
      <c r="G16" s="15">
        <v>116523066.7</v>
      </c>
      <c r="H16" s="15">
        <v>114040340.34999999</v>
      </c>
      <c r="I16" s="15">
        <v>98499668.500000104</v>
      </c>
      <c r="J16" s="15">
        <v>108923356.05</v>
      </c>
      <c r="K16" s="17">
        <v>124500704.15000001</v>
      </c>
      <c r="L16" s="17">
        <v>117527101.95</v>
      </c>
      <c r="M16" s="17">
        <v>106484416.05</v>
      </c>
      <c r="N16" s="18">
        <f>IF(SUM(B16:M16)&gt;0,SUM(B16:M16),"")</f>
        <v>1327666952.2000003</v>
      </c>
      <c r="O16" s="3"/>
      <c r="P16" s="2" t="s">
        <v>28</v>
      </c>
      <c r="Q16" s="2">
        <v>106484416.05</v>
      </c>
    </row>
    <row r="17" spans="1:17" x14ac:dyDescent="0.25">
      <c r="A17" s="14" t="s">
        <v>29</v>
      </c>
      <c r="B17" s="15">
        <v>26976858.850000001</v>
      </c>
      <c r="C17" s="16">
        <v>26888183.399999999</v>
      </c>
      <c r="D17" s="16">
        <v>32618890.300000001</v>
      </c>
      <c r="E17" s="15">
        <v>30974712.949999999</v>
      </c>
      <c r="F17" s="15">
        <v>35890792.200000003</v>
      </c>
      <c r="G17" s="15">
        <v>33322396.699999999</v>
      </c>
      <c r="H17" s="15">
        <v>36993610.649999999</v>
      </c>
      <c r="I17" s="15">
        <v>35314466.100000001</v>
      </c>
      <c r="J17" s="15">
        <v>31818460.199999999</v>
      </c>
      <c r="K17" s="17">
        <v>33427555.449999999</v>
      </c>
      <c r="L17" s="17">
        <v>32533842.649999999</v>
      </c>
      <c r="M17" s="17">
        <v>29691535.25</v>
      </c>
      <c r="N17" s="18">
        <f>IF(SUM(B17:M17)&gt;0,SUM(B17:M17),"")</f>
        <v>386451304.69999993</v>
      </c>
      <c r="O17" s="3"/>
      <c r="P17" s="2" t="s">
        <v>29</v>
      </c>
      <c r="Q17" s="2">
        <v>29691535.25</v>
      </c>
    </row>
    <row r="18" spans="1:17" x14ac:dyDescent="0.25">
      <c r="A18" s="14" t="s">
        <v>30</v>
      </c>
      <c r="B18" s="15">
        <v>13972571.65</v>
      </c>
      <c r="C18" s="16">
        <v>14399864</v>
      </c>
      <c r="D18" s="16">
        <v>16921020.600000001</v>
      </c>
      <c r="E18" s="15">
        <v>17680691.399999999</v>
      </c>
      <c r="F18" s="15">
        <v>19374338.800000001</v>
      </c>
      <c r="G18" s="15">
        <v>19523874.899999999</v>
      </c>
      <c r="H18" s="15">
        <v>20279483.25</v>
      </c>
      <c r="I18" s="15">
        <v>26059990.550000001</v>
      </c>
      <c r="J18" s="15">
        <v>17346046.600000001</v>
      </c>
      <c r="K18" s="17">
        <v>19197027.399999999</v>
      </c>
      <c r="L18" s="17">
        <v>17239407.550000001</v>
      </c>
      <c r="M18" s="17">
        <v>15689227</v>
      </c>
      <c r="N18" s="18">
        <f>IF(SUM(B18:M18)&gt;0,SUM(B18:M18),"")</f>
        <v>217683543.70000002</v>
      </c>
      <c r="O18" s="3"/>
      <c r="P18" s="2" t="s">
        <v>30</v>
      </c>
      <c r="Q18" s="2">
        <v>15689227</v>
      </c>
    </row>
    <row r="19" spans="1:17" x14ac:dyDescent="0.25">
      <c r="A19" s="14" t="s">
        <v>31</v>
      </c>
      <c r="B19" s="15">
        <v>39610033.150000006</v>
      </c>
      <c r="C19" s="16">
        <v>40341916.25</v>
      </c>
      <c r="D19" s="16">
        <v>47398065.700000003</v>
      </c>
      <c r="E19" s="15">
        <v>45591755.450000003</v>
      </c>
      <c r="F19" s="15">
        <v>51792350.299999997</v>
      </c>
      <c r="G19" s="15">
        <v>49255468.399999999</v>
      </c>
      <c r="H19" s="15">
        <v>49880624.099999994</v>
      </c>
      <c r="I19" s="15">
        <v>54578789.049999997</v>
      </c>
      <c r="J19" s="15">
        <v>45653545.200000003</v>
      </c>
      <c r="K19" s="17">
        <v>50545031.5</v>
      </c>
      <c r="L19" s="17">
        <v>45893635.350000001</v>
      </c>
      <c r="M19" s="17">
        <v>44333245.049999997</v>
      </c>
      <c r="N19" s="18">
        <f>IF(SUM(B19:M19)&gt;0,SUM(B19:M19),"")</f>
        <v>564874459.5</v>
      </c>
      <c r="O19" s="3"/>
      <c r="P19" s="2" t="s">
        <v>31</v>
      </c>
      <c r="Q19" s="2">
        <v>44333245.049999997</v>
      </c>
    </row>
    <row r="20" spans="1:17" x14ac:dyDescent="0.25">
      <c r="A20" s="19" t="s">
        <v>32</v>
      </c>
      <c r="B20" s="20">
        <v>4072395.05</v>
      </c>
      <c r="C20" s="21">
        <v>4028817.15</v>
      </c>
      <c r="D20" s="21">
        <v>5544720.4500000002</v>
      </c>
      <c r="E20" s="20">
        <v>5137027.45</v>
      </c>
      <c r="F20" s="20">
        <v>5916390.75</v>
      </c>
      <c r="G20" s="20">
        <v>5781613.5499999998</v>
      </c>
      <c r="H20" s="20">
        <v>6075480.25</v>
      </c>
      <c r="I20" s="20">
        <v>6457225.3499999996</v>
      </c>
      <c r="J20" s="20">
        <v>5445492.4500000002</v>
      </c>
      <c r="K20" s="22">
        <v>5876963.7000000002</v>
      </c>
      <c r="L20" s="22">
        <v>5863905.5999999996</v>
      </c>
      <c r="M20" s="22">
        <v>5373906.5</v>
      </c>
      <c r="N20" s="23">
        <f>IF(SUM(B20:M20)&gt;0,SUM(B20:M20),"")</f>
        <v>65573938.250000007</v>
      </c>
      <c r="O20" s="3"/>
      <c r="P20" s="2" t="s">
        <v>32</v>
      </c>
      <c r="Q20" s="2">
        <v>5373906.5</v>
      </c>
    </row>
    <row r="21" spans="1:17" x14ac:dyDescent="0.25">
      <c r="A21" s="2"/>
      <c r="B21" s="24"/>
      <c r="C21" s="25"/>
      <c r="D21" s="25"/>
      <c r="E21" s="24"/>
      <c r="F21" s="24"/>
      <c r="G21" s="24"/>
      <c r="H21" s="24"/>
      <c r="I21" s="24"/>
      <c r="J21" s="24"/>
      <c r="K21" s="26"/>
      <c r="L21" s="26"/>
      <c r="M21" s="26"/>
      <c r="N21" s="27" t="str">
        <f>IF(SUM(B21:M21)&gt;0,SUM(B21:M21),"")</f>
        <v/>
      </c>
      <c r="O21" s="3"/>
      <c r="P21" s="2"/>
      <c r="Q21" s="2"/>
    </row>
    <row r="22" spans="1:17" x14ac:dyDescent="0.25">
      <c r="A22" s="28" t="s">
        <v>16</v>
      </c>
      <c r="B22" s="29">
        <f>SUM(B5:B20)</f>
        <v>766781690.80000007</v>
      </c>
      <c r="C22" s="29">
        <f>SUM(C5:C20)</f>
        <v>752336461.20000005</v>
      </c>
      <c r="D22" s="29">
        <f>SUM(D5:D20)</f>
        <v>932303837.10000014</v>
      </c>
      <c r="E22" s="29">
        <f>SUM(E5:E20)</f>
        <v>869734685.94000018</v>
      </c>
      <c r="F22" s="29">
        <f>SUM(F5:F20)</f>
        <v>1035173509.3499998</v>
      </c>
      <c r="G22" s="29">
        <f>SUM(G5:G20)</f>
        <v>983042653.74999988</v>
      </c>
      <c r="H22" s="29">
        <f>SUM(H5:H20)</f>
        <v>1040410264.6900001</v>
      </c>
      <c r="I22" s="29">
        <f>SUM(I5:I20)</f>
        <v>1080233591.6000001</v>
      </c>
      <c r="J22" s="29">
        <f>SUM(J5:J20)</f>
        <v>923023144.45000005</v>
      </c>
      <c r="K22" s="29">
        <f>SUM(K5:K20)</f>
        <v>1001377835.8</v>
      </c>
      <c r="L22" s="29">
        <f>SUM(L5:L20)</f>
        <v>923046641.4000001</v>
      </c>
      <c r="M22" s="29">
        <f>SUM(M5:M20)</f>
        <v>840135168.54999971</v>
      </c>
      <c r="N22" s="29">
        <f>SUM(N5:N20)</f>
        <v>11147599484.630001</v>
      </c>
      <c r="O22" s="3"/>
      <c r="P22" s="2"/>
      <c r="Q22" s="2"/>
    </row>
    <row r="23" spans="1:17" x14ac:dyDescent="0.25">
      <c r="A23" s="30"/>
      <c r="B23" s="24"/>
      <c r="C23" s="25"/>
      <c r="D23" s="25"/>
      <c r="E23" s="24"/>
      <c r="F23" s="24"/>
      <c r="G23" s="24"/>
      <c r="H23" s="24"/>
      <c r="I23" s="24"/>
      <c r="J23" s="24"/>
      <c r="K23" s="26"/>
      <c r="L23" s="26"/>
      <c r="M23" s="26"/>
      <c r="N23" s="27"/>
      <c r="O23" s="2"/>
      <c r="P23" s="2"/>
      <c r="Q23" s="2"/>
    </row>
    <row r="24" spans="1:17" x14ac:dyDescent="0.25">
      <c r="A24" s="2"/>
      <c r="B24" s="24"/>
      <c r="C24" s="25"/>
      <c r="D24" s="25"/>
      <c r="E24" s="24"/>
      <c r="F24" s="24"/>
      <c r="G24" s="24"/>
      <c r="H24" s="24"/>
      <c r="I24" s="24"/>
      <c r="J24" s="24"/>
      <c r="K24" s="26"/>
      <c r="L24" s="26"/>
      <c r="M24" s="26"/>
      <c r="N24" s="27"/>
      <c r="O24" s="2"/>
      <c r="P24" s="2"/>
      <c r="Q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9FA57-BC24-4AA6-ADBB-99381D3FAADA}"/>
</file>

<file path=customXml/itemProps2.xml><?xml version="1.0" encoding="utf-8"?>
<ds:datastoreItem xmlns:ds="http://schemas.openxmlformats.org/officeDocument/2006/customXml" ds:itemID="{8458B538-3A03-4708-9AF5-7A2E56847AB4}"/>
</file>

<file path=customXml/itemProps3.xml><?xml version="1.0" encoding="utf-8"?>
<ds:datastoreItem xmlns:ds="http://schemas.openxmlformats.org/officeDocument/2006/customXml" ds:itemID="{3FF57800-AADC-4E61-981E-AC5ECCC75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comunidades por euros</dc:title>
  <dc:creator>Cimorra Mota, Soledad</dc:creator>
  <cp:lastModifiedBy>Cimorra Mota, Soledad</cp:lastModifiedBy>
  <dcterms:created xsi:type="dcterms:W3CDTF">2015-05-14T11:12:04Z</dcterms:created>
  <dcterms:modified xsi:type="dcterms:W3CDTF">2015-05-14T11:12:47Z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