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5" i="1" l="1"/>
  <c r="K5" i="1"/>
  <c r="F6" i="1"/>
  <c r="K6" i="1"/>
  <c r="F7" i="1"/>
  <c r="K7" i="1"/>
  <c r="F8" i="1"/>
  <c r="K8" i="1"/>
  <c r="F9" i="1"/>
  <c r="K9" i="1"/>
  <c r="F10" i="1"/>
  <c r="K10" i="1"/>
  <c r="F11" i="1"/>
  <c r="K11" i="1"/>
  <c r="F12" i="1"/>
  <c r="K12" i="1"/>
  <c r="F13" i="1"/>
  <c r="K13" i="1"/>
  <c r="F14" i="1"/>
  <c r="K14" i="1"/>
  <c r="F15" i="1"/>
  <c r="K15" i="1"/>
  <c r="F16" i="1"/>
  <c r="K16" i="1"/>
  <c r="F17" i="1"/>
  <c r="K17" i="1"/>
  <c r="F18" i="1"/>
  <c r="K18" i="1"/>
  <c r="F19" i="1"/>
  <c r="K19" i="1"/>
  <c r="F20" i="1"/>
  <c r="K20" i="1"/>
  <c r="B22" i="1"/>
  <c r="C22" i="1"/>
  <c r="D22" i="1"/>
  <c r="E22" i="1"/>
  <c r="F22" i="1"/>
  <c r="G22" i="1"/>
  <c r="H22" i="1"/>
  <c r="I22" i="1"/>
  <c r="J22" i="1"/>
  <c r="K22" i="1"/>
</calcChain>
</file>

<file path=xl/sharedStrings.xml><?xml version="1.0" encoding="utf-8"?>
<sst xmlns="http://schemas.openxmlformats.org/spreadsheetml/2006/main" count="38" uniqueCount="32">
  <si>
    <t>Península e Illes Balears</t>
  </si>
  <si>
    <t>Acumulado</t>
  </si>
  <si>
    <t>Ventas en Euros(*)</t>
  </si>
  <si>
    <t>AÑO ACTUAL</t>
  </si>
  <si>
    <t>AÑO ANTERIOR</t>
  </si>
  <si>
    <t>Hasta……:</t>
  </si>
  <si>
    <t>31-Diciembre-2009</t>
  </si>
  <si>
    <t>31-Diciembre-2008</t>
  </si>
  <si>
    <t>COMUNIDAD</t>
  </si>
  <si>
    <t>CIGARRILLOS</t>
  </si>
  <si>
    <t>CIGARROS</t>
  </si>
  <si>
    <t>P. LIAR</t>
  </si>
  <si>
    <t>P. PIPA</t>
  </si>
  <si>
    <t>TOTALES</t>
  </si>
  <si>
    <t>Andalucía</t>
  </si>
  <si>
    <t>Aragón</t>
  </si>
  <si>
    <t>Asturias (Principado de)</t>
  </si>
  <si>
    <t>Balears (Illes)</t>
  </si>
  <si>
    <t>Cantabria</t>
  </si>
  <si>
    <t>Castilla y León</t>
  </si>
  <si>
    <t>Castilla-La Mancha</t>
  </si>
  <si>
    <t>Cataluña</t>
  </si>
  <si>
    <t>Comunidad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</si>
  <si>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</si>
  <si>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</si>
  <si>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</si>
  <si>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</si>
  <si>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</si>
  <si>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</si>
  <si>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</si>
  <si>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Totales</t>
  </si>
  <si>
    <t>(*): A PVP en Expendedurías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</si>
</sst>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C0A]d\-mmm\-yy;@"/>
  </numFmts>
  <fonts count="14" x14ac:knownFonts="1">
    <font>
      <sz val="11"/>
      <color theme="1"/>
      <name val="Calibri"/>
      <family val="2"/>
      <scheme val="minor"/>
    </font>
    <font>
      <b/>
      <sz val="14"/>
      <color rgb="FF000080"/>
      <name val="Arial"/>
      <family val="2"/>
    </font>
    <font>
      <sz val="14"/>
      <color rgb="FF000080"/>
      <name val="Arial"/>
      <family val="2"/>
    </font>
    <font>
      <b/>
      <sz val="14"/>
      <color rgb="FF993300"/>
      <name val="Arial"/>
      <family val="2"/>
    </font>
    <font>
      <sz val="14"/>
      <name val="Arial"/>
      <family val="2"/>
    </font>
    <font>
      <sz val="10"/>
      <name val="Arial"/>
    </font>
    <font>
      <b/>
      <sz val="12"/>
      <color rgb="FF00008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8"/>
      <color rgb="FF333399"/>
      <name val="Arial"/>
    </font>
    <font>
      <sz val="8"/>
      <color rgb="FF333399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5" fillId="0" borderId="0" xfId="0" applyFont="1"/>
    <xf numFmtId="0" fontId="5" fillId="0" borderId="1" xfId="0" applyFont="1" applyBorder="1"/>
    <xf numFmtId="0" fontId="1" fillId="0" borderId="1" xfId="0" applyFont="1" applyBorder="1" applyAlignment="1">
      <alignment horizontal="right" vertical="top"/>
    </xf>
    <xf numFmtId="0" fontId="7" fillId="2" borderId="5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8" fillId="4" borderId="6" xfId="0" applyFont="1" applyFill="1" applyBorder="1"/>
    <xf numFmtId="3" fontId="9" fillId="2" borderId="7" xfId="0" applyNumberFormat="1" applyFont="1" applyFill="1" applyBorder="1" applyAlignment="1">
      <alignment horizontal="center"/>
    </xf>
    <xf numFmtId="3" fontId="9" fillId="2" borderId="8" xfId="0" applyNumberFormat="1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/>
    </xf>
    <xf numFmtId="3" fontId="9" fillId="3" borderId="7" xfId="0" applyNumberFormat="1" applyFont="1" applyFill="1" applyBorder="1" applyAlignment="1">
      <alignment horizontal="center"/>
    </xf>
    <xf numFmtId="3" fontId="9" fillId="3" borderId="8" xfId="0" applyNumberFormat="1" applyFont="1" applyFill="1" applyBorder="1" applyAlignment="1">
      <alignment horizontal="center"/>
    </xf>
    <xf numFmtId="3" fontId="10" fillId="3" borderId="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2" borderId="7" xfId="0" applyNumberFormat="1" applyFont="1" applyFill="1" applyBorder="1"/>
    <xf numFmtId="3" fontId="11" fillId="3" borderId="7" xfId="0" applyNumberFormat="1" applyFont="1" applyFill="1" applyBorder="1"/>
    <xf numFmtId="0" fontId="11" fillId="4" borderId="9" xfId="0" applyFont="1" applyFill="1" applyBorder="1"/>
    <xf numFmtId="3" fontId="11" fillId="2" borderId="8" xfId="0" applyNumberFormat="1" applyFont="1" applyFill="1" applyBorder="1"/>
    <xf numFmtId="3" fontId="11" fillId="3" borderId="8" xfId="0" applyNumberFormat="1" applyFont="1" applyFill="1" applyBorder="1"/>
    <xf numFmtId="0" fontId="11" fillId="4" borderId="10" xfId="0" applyFont="1" applyFill="1" applyBorder="1"/>
    <xf numFmtId="3" fontId="11" fillId="2" borderId="11" xfId="0" applyNumberFormat="1" applyFont="1" applyFill="1" applyBorder="1"/>
    <xf numFmtId="3" fontId="11" fillId="3" borderId="11" xfId="0" applyNumberFormat="1" applyFont="1" applyFill="1" applyBorder="1"/>
    <xf numFmtId="0" fontId="12" fillId="5" borderId="10" xfId="0" applyFont="1" applyFill="1" applyBorder="1"/>
    <xf numFmtId="3" fontId="12" fillId="5" borderId="11" xfId="0" applyNumberFormat="1" applyFont="1" applyFill="1" applyBorder="1"/>
    <xf numFmtId="0" fontId="13" fillId="0" borderId="0" xfId="0" applyFont="1"/>
    <xf numFmtId="3" fontId="3" fillId="0" borderId="1" xfId="0" applyNumberFormat="1" applyFont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8" fontId="7" fillId="2" borderId="3" xfId="0" applyNumberFormat="1" applyFont="1" applyFill="1" applyBorder="1" applyAlignment="1">
      <alignment horizontal="center"/>
    </xf>
    <xf numFmtId="168" fontId="7" fillId="2" borderId="4" xfId="0" applyNumberFormat="1" applyFont="1" applyFill="1" applyBorder="1" applyAlignment="1">
      <alignment horizontal="center"/>
    </xf>
    <xf numFmtId="168" fontId="7" fillId="3" borderId="3" xfId="0" applyNumberFormat="1" applyFont="1" applyFill="1" applyBorder="1" applyAlignment="1">
      <alignment horizontal="center"/>
    </xf>
    <xf numFmtId="168" fontId="7" fillId="3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sqref="A1:K24"/>
    </sheetView>
  </sheetViews>
  <sheetFormatPr baseColWidth="10" defaultRowHeight="15" x14ac:dyDescent="0.25"/>
  <cols>
    <col min="1" max="1" width="20.140625" customWidth="1"/>
    <col min="2" max="2" width="15.85546875" customWidth="1"/>
    <col min="6" max="6" width="16.42578125" customWidth="1"/>
    <col min="7" max="7" width="16.5703125" customWidth="1"/>
    <col min="11" max="11" width="15.85546875" customWidth="1"/>
  </cols>
  <sheetData>
    <row r="1" spans="1:11" ht="18" x14ac:dyDescent="0.25">
      <c r="A1" s="1" t="s">
        <v>0</v>
      </c>
      <c r="B1" s="2"/>
      <c r="C1" s="3"/>
      <c r="D1" s="3"/>
      <c r="E1" s="4"/>
      <c r="F1" s="30" t="s">
        <v>1</v>
      </c>
      <c r="G1" s="30"/>
      <c r="H1" s="5"/>
      <c r="I1" s="7"/>
      <c r="J1" s="7"/>
      <c r="K1" s="8" t="s">
        <v>2</v>
      </c>
    </row>
    <row r="2" spans="1:11" ht="15.75" x14ac:dyDescent="0.25">
      <c r="A2" s="6"/>
      <c r="B2" s="31" t="s">
        <v>3</v>
      </c>
      <c r="C2" s="32"/>
      <c r="D2" s="32"/>
      <c r="E2" s="32"/>
      <c r="F2" s="33"/>
      <c r="G2" s="35" t="s">
        <v>4</v>
      </c>
      <c r="H2" s="34"/>
      <c r="I2" s="34"/>
      <c r="J2" s="34"/>
      <c r="K2" s="36"/>
    </row>
    <row r="3" spans="1:11" ht="18" x14ac:dyDescent="0.25">
      <c r="A3" s="6"/>
      <c r="B3" s="9" t="s">
        <v>5</v>
      </c>
      <c r="C3" s="37" t="s">
        <v>6</v>
      </c>
      <c r="D3" s="37"/>
      <c r="E3" s="37"/>
      <c r="F3" s="38"/>
      <c r="G3" s="10" t="s">
        <v>5</v>
      </c>
      <c r="H3" s="39" t="s">
        <v>7</v>
      </c>
      <c r="I3" s="39"/>
      <c r="J3" s="39"/>
      <c r="K3" s="40"/>
    </row>
    <row r="4" spans="1:11" x14ac:dyDescent="0.25">
      <c r="A4" s="11" t="s">
        <v>8</v>
      </c>
      <c r="B4" s="12" t="s">
        <v>9</v>
      </c>
      <c r="C4" s="13" t="s">
        <v>10</v>
      </c>
      <c r="D4" s="13" t="s">
        <v>11</v>
      </c>
      <c r="E4" s="13" t="s">
        <v>12</v>
      </c>
      <c r="F4" s="14" t="s">
        <v>13</v>
      </c>
      <c r="G4" s="15" t="s">
        <v>9</v>
      </c>
      <c r="H4" s="16" t="s">
        <v>10</v>
      </c>
      <c r="I4" s="16" t="s">
        <v>11</v>
      </c>
      <c r="J4" s="16" t="s">
        <v>12</v>
      </c>
      <c r="K4" s="17" t="s">
        <v>13</v>
      </c>
    </row>
    <row r="5" spans="1:11" x14ac:dyDescent="0.25">
      <c r="A5" s="18" t="s">
        <v>14</v>
      </c>
      <c r="B5" s="19">
        <v>2125912913.3400002</v>
      </c>
      <c r="C5" s="19">
        <v>41377948.159999996</v>
      </c>
      <c r="D5" s="19">
        <v>73057943.349999994</v>
      </c>
      <c r="E5" s="19">
        <v>1556653.5</v>
      </c>
      <c r="F5" s="19">
        <f>IF(SUM(B5:E5)&gt;0,SUM(B5:E5),"")</f>
        <v>2241905458.3499999</v>
      </c>
      <c r="G5" s="20">
        <v>2121064144.9899998</v>
      </c>
      <c r="H5" s="20">
        <v>43143388.659999996</v>
      </c>
      <c r="I5" s="20">
        <v>39126918.100000001</v>
      </c>
      <c r="J5" s="20">
        <v>1332899.3500000001</v>
      </c>
      <c r="K5" s="20">
        <f>IF(SUM(G5:J5)&gt;0,SUM(G5:J5),"")</f>
        <v>2204667351.0999994</v>
      </c>
    </row>
    <row r="6" spans="1:11" x14ac:dyDescent="0.25">
      <c r="A6" s="21" t="s">
        <v>15</v>
      </c>
      <c r="B6" s="22">
        <v>354094062.94999999</v>
      </c>
      <c r="C6" s="22">
        <v>15310994.59</v>
      </c>
      <c r="D6" s="22">
        <v>6010453</v>
      </c>
      <c r="E6" s="22">
        <v>200468.85</v>
      </c>
      <c r="F6" s="22">
        <f>IF(SUM(B6:E6)&gt;0,SUM(B6:E6),"")</f>
        <v>375615979.38999999</v>
      </c>
      <c r="G6" s="23">
        <v>351823397.84000003</v>
      </c>
      <c r="H6" s="23">
        <v>15643044.719999999</v>
      </c>
      <c r="I6" s="23">
        <v>2653961.6</v>
      </c>
      <c r="J6" s="23">
        <v>189192.85</v>
      </c>
      <c r="K6" s="23">
        <f>IF(SUM(G6:J6)&gt;0,SUM(G6:J6),"")</f>
        <v>370309597.01000011</v>
      </c>
    </row>
    <row r="7" spans="1:11" x14ac:dyDescent="0.25">
      <c r="A7" s="21" t="s">
        <v>16</v>
      </c>
      <c r="B7" s="22">
        <v>272984735.89999998</v>
      </c>
      <c r="C7" s="22">
        <v>13453067.449999999</v>
      </c>
      <c r="D7" s="22">
        <v>3037973.15</v>
      </c>
      <c r="E7" s="22">
        <v>154978</v>
      </c>
      <c r="F7" s="22">
        <f>IF(SUM(B7:E7)&gt;0,SUM(B7:E7),"")</f>
        <v>289630754.49999994</v>
      </c>
      <c r="G7" s="23">
        <v>260120607.59999999</v>
      </c>
      <c r="H7" s="23">
        <v>13377714.050000001</v>
      </c>
      <c r="I7" s="23">
        <v>950599.55</v>
      </c>
      <c r="J7" s="23">
        <v>151818.20000000001</v>
      </c>
      <c r="K7" s="23">
        <f>IF(SUM(G7:J7)&gt;0,SUM(G7:J7),"")</f>
        <v>274600739.39999998</v>
      </c>
    </row>
    <row r="8" spans="1:11" x14ac:dyDescent="0.25">
      <c r="A8" s="21" t="s">
        <v>17</v>
      </c>
      <c r="B8" s="22">
        <v>418949128.30000001</v>
      </c>
      <c r="C8" s="22">
        <v>12053725.66</v>
      </c>
      <c r="D8" s="22">
        <v>35457601.800000004</v>
      </c>
      <c r="E8" s="22">
        <v>615724.65</v>
      </c>
      <c r="F8" s="22">
        <f>IF(SUM(B8:E8)&gt;0,SUM(B8:E8),"")</f>
        <v>467076180.41000003</v>
      </c>
      <c r="G8" s="23">
        <v>456390498.44999999</v>
      </c>
      <c r="H8" s="23">
        <v>13133867.789999999</v>
      </c>
      <c r="I8" s="23">
        <v>32830131.350000001</v>
      </c>
      <c r="J8" s="23">
        <v>749250.75</v>
      </c>
      <c r="K8" s="23">
        <f>IF(SUM(G8:J8)&gt;0,SUM(G8:J8),"")</f>
        <v>503103748.34000003</v>
      </c>
    </row>
    <row r="9" spans="1:11" x14ac:dyDescent="0.25">
      <c r="A9" s="21" t="s">
        <v>18</v>
      </c>
      <c r="B9" s="22">
        <v>155360310.84999999</v>
      </c>
      <c r="C9" s="22">
        <v>7977222.1700000009</v>
      </c>
      <c r="D9" s="22">
        <v>2210370.75</v>
      </c>
      <c r="E9" s="22">
        <v>80667.199999999997</v>
      </c>
      <c r="F9" s="22">
        <f>IF(SUM(B9:E9)&gt;0,SUM(B9:E9),"")</f>
        <v>165628570.96999997</v>
      </c>
      <c r="G9" s="23">
        <v>148705585.09999999</v>
      </c>
      <c r="H9" s="23">
        <v>8156124.54</v>
      </c>
      <c r="I9" s="23">
        <v>1528173.8</v>
      </c>
      <c r="J9" s="23">
        <v>69858.600000000006</v>
      </c>
      <c r="K9" s="23">
        <f>IF(SUM(G9:J9)&gt;0,SUM(G9:J9),"")</f>
        <v>158459742.03999999</v>
      </c>
    </row>
    <row r="10" spans="1:11" x14ac:dyDescent="0.25">
      <c r="A10" s="21" t="s">
        <v>19</v>
      </c>
      <c r="B10" s="22">
        <v>613131918.04999995</v>
      </c>
      <c r="C10" s="22">
        <v>35255376.25</v>
      </c>
      <c r="D10" s="22">
        <v>8064885.4999999991</v>
      </c>
      <c r="E10" s="22">
        <v>311692.65000000002</v>
      </c>
      <c r="F10" s="22">
        <f>IF(SUM(B10:E10)&gt;0,SUM(B10:E10),"")</f>
        <v>656763872.44999993</v>
      </c>
      <c r="G10" s="23">
        <v>598228677.89999998</v>
      </c>
      <c r="H10" s="23">
        <v>35781149.029999994</v>
      </c>
      <c r="I10" s="23">
        <v>2594037.1</v>
      </c>
      <c r="J10" s="23">
        <v>282077.25</v>
      </c>
      <c r="K10" s="23">
        <f>IF(SUM(G10:J10)&gt;0,SUM(G10:J10),"")</f>
        <v>636885941.27999997</v>
      </c>
    </row>
    <row r="11" spans="1:11" x14ac:dyDescent="0.25">
      <c r="A11" s="21" t="s">
        <v>20</v>
      </c>
      <c r="B11" s="22">
        <v>528164635.30000007</v>
      </c>
      <c r="C11" s="22">
        <v>16455497.939999999</v>
      </c>
      <c r="D11" s="22">
        <v>9883360.5500000007</v>
      </c>
      <c r="E11" s="22">
        <v>186105.7</v>
      </c>
      <c r="F11" s="22">
        <f>IF(SUM(B11:E11)&gt;0,SUM(B11:E11),"")</f>
        <v>554689599.49000013</v>
      </c>
      <c r="G11" s="23">
        <v>516753053.54999995</v>
      </c>
      <c r="H11" s="23">
        <v>16941501.809999999</v>
      </c>
      <c r="I11" s="23">
        <v>1595169</v>
      </c>
      <c r="J11" s="23">
        <v>134672.20000000001</v>
      </c>
      <c r="K11" s="23">
        <f>IF(SUM(G11:J11)&gt;0,SUM(G11:J11),"")</f>
        <v>535424396.55999994</v>
      </c>
    </row>
    <row r="12" spans="1:11" x14ac:dyDescent="0.25">
      <c r="A12" s="21" t="s">
        <v>21</v>
      </c>
      <c r="B12" s="22">
        <v>2192540997.6999998</v>
      </c>
      <c r="C12" s="22">
        <v>83772613.930000007</v>
      </c>
      <c r="D12" s="22">
        <v>86696640.949999988</v>
      </c>
      <c r="E12" s="22">
        <v>2605247</v>
      </c>
      <c r="F12" s="22">
        <f>IF(SUM(B12:E12)&gt;0,SUM(B12:E12),"")</f>
        <v>2365615499.5799994</v>
      </c>
      <c r="G12" s="23">
        <v>2202506168.7999997</v>
      </c>
      <c r="H12" s="23">
        <v>90475975.019999981</v>
      </c>
      <c r="I12" s="23">
        <v>67010537.349999994</v>
      </c>
      <c r="J12" s="23">
        <v>2438442.9500000002</v>
      </c>
      <c r="K12" s="23">
        <f>IF(SUM(G12:J12)&gt;0,SUM(G12:J12),"")</f>
        <v>2362431124.1199994</v>
      </c>
    </row>
    <row r="13" spans="1:11" x14ac:dyDescent="0.25">
      <c r="A13" s="21" t="s">
        <v>22</v>
      </c>
      <c r="B13" s="22">
        <v>1404498493.25</v>
      </c>
      <c r="C13" s="22">
        <v>33430839.600000001</v>
      </c>
      <c r="D13" s="22">
        <v>94795491.399999991</v>
      </c>
      <c r="E13" s="22">
        <v>1234309.7</v>
      </c>
      <c r="F13" s="22">
        <f>IF(SUM(B13:E13)&gt;0,SUM(B13:E13),"")</f>
        <v>1533959133.95</v>
      </c>
      <c r="G13" s="23">
        <v>1465668209.9499998</v>
      </c>
      <c r="H13" s="23">
        <v>35521137.390000001</v>
      </c>
      <c r="I13" s="23">
        <v>70337179.25</v>
      </c>
      <c r="J13" s="23">
        <v>1232182.3</v>
      </c>
      <c r="K13" s="23">
        <f>IF(SUM(G13:J13)&gt;0,SUM(G13:J13),"")</f>
        <v>1572758708.8899999</v>
      </c>
    </row>
    <row r="14" spans="1:11" x14ac:dyDescent="0.25">
      <c r="A14" s="21" t="s">
        <v>23</v>
      </c>
      <c r="B14" s="22">
        <v>296954388.89999998</v>
      </c>
      <c r="C14" s="22">
        <v>8495530.0600000005</v>
      </c>
      <c r="D14" s="22">
        <v>6673701.9500000002</v>
      </c>
      <c r="E14" s="22">
        <v>120229.6</v>
      </c>
      <c r="F14" s="22">
        <f>IF(SUM(B14:E14)&gt;0,SUM(B14:E14),"")</f>
        <v>312243850.50999999</v>
      </c>
      <c r="G14" s="23">
        <v>280783861.34999996</v>
      </c>
      <c r="H14" s="23">
        <v>8448660.0899999999</v>
      </c>
      <c r="I14" s="23">
        <v>1184264.6000000001</v>
      </c>
      <c r="J14" s="23">
        <v>89555.95</v>
      </c>
      <c r="K14" s="23">
        <f>IF(SUM(G14:J14)&gt;0,SUM(G14:J14),"")</f>
        <v>290506341.98999995</v>
      </c>
    </row>
    <row r="15" spans="1:11" x14ac:dyDescent="0.25">
      <c r="A15" s="21" t="s">
        <v>24</v>
      </c>
      <c r="B15" s="22">
        <v>609736893.29999995</v>
      </c>
      <c r="C15" s="22">
        <v>21433402.649999999</v>
      </c>
      <c r="D15" s="22">
        <v>8869605.6999999993</v>
      </c>
      <c r="E15" s="22">
        <v>257471.7</v>
      </c>
      <c r="F15" s="22">
        <f>IF(SUM(B15:E15)&gt;0,SUM(B15:E15),"")</f>
        <v>640297373.35000002</v>
      </c>
      <c r="G15" s="23">
        <v>581979940.75</v>
      </c>
      <c r="H15" s="23">
        <v>21384379.59</v>
      </c>
      <c r="I15" s="23">
        <v>3598561.05</v>
      </c>
      <c r="J15" s="23">
        <v>239368.45</v>
      </c>
      <c r="K15" s="23">
        <f>IF(SUM(G15:J15)&gt;0,SUM(G15:J15),"")</f>
        <v>607202249.84000003</v>
      </c>
    </row>
    <row r="16" spans="1:11" x14ac:dyDescent="0.25">
      <c r="A16" s="21" t="s">
        <v>25</v>
      </c>
      <c r="B16" s="22">
        <v>1430368221.75</v>
      </c>
      <c r="C16" s="22">
        <v>43593307.119999997</v>
      </c>
      <c r="D16" s="22">
        <v>21718482.300000001</v>
      </c>
      <c r="E16" s="22">
        <v>1190293.1499999999</v>
      </c>
      <c r="F16" s="22">
        <f>IF(SUM(B16:E16)&gt;0,SUM(B16:E16),"")</f>
        <v>1496870304.3199999</v>
      </c>
      <c r="G16" s="23">
        <v>1401596799.5</v>
      </c>
      <c r="H16" s="23">
        <v>45723687.25</v>
      </c>
      <c r="I16" s="23">
        <v>6446449</v>
      </c>
      <c r="J16" s="23">
        <v>1029778.85</v>
      </c>
      <c r="K16" s="23">
        <f>IF(SUM(G16:J16)&gt;0,SUM(G16:J16),"")</f>
        <v>1454796714.5999999</v>
      </c>
    </row>
    <row r="17" spans="1:11" x14ac:dyDescent="0.25">
      <c r="A17" s="21" t="s">
        <v>26</v>
      </c>
      <c r="B17" s="22">
        <v>394402857.39999998</v>
      </c>
      <c r="C17" s="22">
        <v>9968312.120000001</v>
      </c>
      <c r="D17" s="22">
        <v>12500478.4</v>
      </c>
      <c r="E17" s="22">
        <v>219209.7</v>
      </c>
      <c r="F17" s="22">
        <f>IF(SUM(B17:E17)&gt;0,SUM(B17:E17),"")</f>
        <v>417090857.61999995</v>
      </c>
      <c r="G17" s="23">
        <v>393666493.44999999</v>
      </c>
      <c r="H17" s="23">
        <v>10724385.380000001</v>
      </c>
      <c r="I17" s="23">
        <v>5769342</v>
      </c>
      <c r="J17" s="23">
        <v>185391.95</v>
      </c>
      <c r="K17" s="23">
        <f>IF(SUM(G17:J17)&gt;0,SUM(G17:J17),"")</f>
        <v>410345612.77999997</v>
      </c>
    </row>
    <row r="18" spans="1:11" x14ac:dyDescent="0.25">
      <c r="A18" s="21" t="s">
        <v>27</v>
      </c>
      <c r="B18" s="22">
        <v>238857914.55000001</v>
      </c>
      <c r="C18" s="22">
        <v>14633560.970000001</v>
      </c>
      <c r="D18" s="22">
        <v>8515346.9000000004</v>
      </c>
      <c r="E18" s="22">
        <v>252591.05</v>
      </c>
      <c r="F18" s="22">
        <f>IF(SUM(B18:E18)&gt;0,SUM(B18:E18),"")</f>
        <v>262259413.47000003</v>
      </c>
      <c r="G18" s="23">
        <v>228091185.55000001</v>
      </c>
      <c r="H18" s="23">
        <v>15242493.52</v>
      </c>
      <c r="I18" s="23">
        <v>5959748.7000000002</v>
      </c>
      <c r="J18" s="23">
        <v>206320.6</v>
      </c>
      <c r="K18" s="23">
        <f>IF(SUM(G18:J18)&gt;0,SUM(G18:J18),"")</f>
        <v>249499748.37</v>
      </c>
    </row>
    <row r="19" spans="1:11" x14ac:dyDescent="0.25">
      <c r="A19" s="21" t="s">
        <v>28</v>
      </c>
      <c r="B19" s="22">
        <v>609620567.70000005</v>
      </c>
      <c r="C19" s="22">
        <v>48407856</v>
      </c>
      <c r="D19" s="22">
        <v>17143516.149999999</v>
      </c>
      <c r="E19" s="22">
        <v>431161.9</v>
      </c>
      <c r="F19" s="22">
        <f>IF(SUM(B19:E19)&gt;0,SUM(B19:E19),"")</f>
        <v>675603101.75</v>
      </c>
      <c r="G19" s="23">
        <v>592665498.25</v>
      </c>
      <c r="H19" s="23">
        <v>49759017.940000005</v>
      </c>
      <c r="I19" s="23">
        <v>12494397.299999999</v>
      </c>
      <c r="J19" s="23">
        <v>394067.8</v>
      </c>
      <c r="K19" s="23">
        <f>IF(SUM(G19:J19)&gt;0,SUM(G19:J19),"")</f>
        <v>655312981.28999996</v>
      </c>
    </row>
    <row r="20" spans="1:11" x14ac:dyDescent="0.25">
      <c r="A20" s="21" t="s">
        <v>29</v>
      </c>
      <c r="B20" s="22">
        <v>74038531.400000006</v>
      </c>
      <c r="C20" s="22">
        <v>6620392.0999999996</v>
      </c>
      <c r="D20" s="22">
        <v>774979</v>
      </c>
      <c r="E20" s="22">
        <v>32222.05</v>
      </c>
      <c r="F20" s="22">
        <f>IF(SUM(B20:E20)&gt;0,SUM(B20:E20),"")</f>
        <v>81466124.549999997</v>
      </c>
      <c r="G20" s="23">
        <v>71936712.799999997</v>
      </c>
      <c r="H20" s="23">
        <v>6969730.5600000005</v>
      </c>
      <c r="I20" s="23">
        <v>281840.84999999998</v>
      </c>
      <c r="J20" s="23">
        <v>25260.85</v>
      </c>
      <c r="K20" s="23">
        <f>IF(SUM(G20:J20)&gt;0,SUM(G20:J20),"")</f>
        <v>79213545.059999987</v>
      </c>
    </row>
    <row r="21" spans="1:11" x14ac:dyDescent="0.25">
      <c r="A21" s="24"/>
      <c r="B21" s="25"/>
      <c r="C21" s="25"/>
      <c r="D21" s="25"/>
      <c r="E21" s="25"/>
      <c r="F21" s="25"/>
      <c r="G21" s="26"/>
      <c r="H21" s="26"/>
      <c r="I21" s="26"/>
      <c r="J21" s="26"/>
      <c r="K21" s="26"/>
    </row>
    <row r="22" spans="1:11" x14ac:dyDescent="0.25">
      <c r="A22" s="27" t="s">
        <v>30</v>
      </c>
      <c r="B22" s="28">
        <f>SUM(B5:B20)</f>
        <v>11719616570.639999</v>
      </c>
      <c r="C22" s="28">
        <f>SUM(C5:C20)</f>
        <v>412239646.77000004</v>
      </c>
      <c r="D22" s="28">
        <f>SUM(D5:D20)</f>
        <v>395410830.8499999</v>
      </c>
      <c r="E22" s="28">
        <f>SUM(E5:E20)</f>
        <v>9449026.4000000022</v>
      </c>
      <c r="F22" s="28">
        <f>SUM(F5:F20)</f>
        <v>12536716074.66</v>
      </c>
      <c r="G22" s="28">
        <f>SUM(G5:G20)</f>
        <v>11671980835.829998</v>
      </c>
      <c r="H22" s="28">
        <f>SUM(H5:H20)</f>
        <v>430426257.33999991</v>
      </c>
      <c r="I22" s="28">
        <f>SUM(I5:I20)</f>
        <v>254361310.59999996</v>
      </c>
      <c r="J22" s="28">
        <f>SUM(J5:J20)</f>
        <v>8750138.9000000004</v>
      </c>
      <c r="K22" s="28">
        <f>SUM(K5:K20)</f>
        <v>12365518542.67</v>
      </c>
    </row>
    <row r="23" spans="1:11" x14ac:dyDescent="0.25">
      <c r="A23" s="29" t="s">
        <v>31</v>
      </c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</sheetData>
  <mergeCells count="5">
    <mergeCell ref="F1:G1"/>
    <mergeCell ref="B2:F2"/>
    <mergeCell ref="G2:K2"/>
    <mergeCell ref="C3:F3"/>
    <mergeCell ref="H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2015-05-21T22:00:00+00:00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9F078-9CBC-4337-857F-17D96FB69C2C}"/>
</file>

<file path=customXml/itemProps2.xml><?xml version="1.0" encoding="utf-8"?>
<ds:datastoreItem xmlns:ds="http://schemas.openxmlformats.org/officeDocument/2006/customXml" ds:itemID="{ABF79C39-6220-417D-B0D3-1C2634C6D3B8}"/>
</file>

<file path=customXml/itemProps3.xml><?xml version="1.0" encoding="utf-8"?>
<ds:datastoreItem xmlns:ds="http://schemas.openxmlformats.org/officeDocument/2006/customXml" ds:itemID="{68126C8D-84BD-41DE-B4F2-A865AC280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Miranda Torres, Felipe</dc:creator>
  <cp:lastModifiedBy> </cp:lastModifiedBy>
  <dcterms:created xsi:type="dcterms:W3CDTF">2015-05-14T10:49:00Z</dcterms:created>
  <dcterms:modified xsi:type="dcterms:W3CDTF">2015-05-14T10:49:45Z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5" name="AmbitoTerritorial">
    <vt:lpwstr>AGE (Administración General del Estado)</vt:lpwstr>
  </property>
  <property fmtid="{D5CDD505-2E9C-101B-9397-08002B2CF9AE}" pid="9" name="ContentTypeId">
    <vt:lpwstr>0x0101003CD58CDD608044B4830326AB27386A3A00295D58963B8E834F885B649586B5ED74</vt:lpwstr>
  </property>
  <property fmtid="{D5CDD505-2E9C-101B-9397-08002B2CF9AE}" pid="11" name="CategoriasGeneral">
    <vt:lpwstr>22;#:Estadística;#208;#:Tabacos</vt:lpwstr>
  </property>
  <property fmtid="{D5CDD505-2E9C-101B-9397-08002B2CF9AE}" pid="14" name="CategoriasPorOrganigrama">
    <vt:lpwstr>5;#:Comisionado para el Mercado de Tabacos. CMT</vt:lpwstr>
  </property>
  <property fmtid="{D5CDD505-2E9C-101B-9397-08002B2CF9AE}" pid="18" name="FechaInfo">
    <vt:filetime>2015-05-21T22:00:00Z</vt:filetime>
  </property>
</Properties>
</file>