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bookViews>
    <workbookView xWindow="0" yWindow="0" windowWidth="28800" windowHeight="11700"/>
  </bookViews>
  <sheets>
    <sheet name="ANUAL_COMUN_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L23" i="1"/>
  <c r="K23" i="1"/>
  <c r="J23" i="1"/>
  <c r="I23" i="1"/>
  <c r="H23" i="1"/>
  <c r="G23" i="1"/>
  <c r="F23" i="1"/>
  <c r="E23" i="1"/>
  <c r="D23" i="1"/>
  <c r="C23" i="1"/>
  <c r="B23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23" i="1" s="1"/>
  <c r="G1" i="1"/>
</calcChain>
</file>

<file path=xl/sharedStrings.xml><?xml version="1.0" encoding="utf-8"?>
<sst xmlns="http://schemas.openxmlformats.org/spreadsheetml/2006/main" count="60" uniqueCount="35">
  <si>
    <t>CIGARRILLOS (Península e Illes Balears)</t>
  </si>
  <si>
    <t>VENTAS POR COMUNIDADES (Euros)</t>
  </si>
  <si>
    <t>Comunidades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</si>
  <si>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</si>
  <si>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</si>
  <si>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</si>
  <si>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</si>
  <si>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</si>
  <si>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</si>
  <si>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</si>
  <si>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</si>
  <si>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</si>
  <si>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</si>
  <si>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</si>
  <si>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</si>
  <si>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</si>
  <si>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AUTONOMIA</t>
  </si>
  <si>
    <t>Mes</t>
  </si>
  <si>
    <t>Euros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</si>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</sst>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%"/>
    <numFmt numFmtId="165" formatCode="d/m/yyyy"/>
  </numFmts>
  <fonts count="8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1"/>
      <color indexed="16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color indexed="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2" borderId="0" xfId="0" applyNumberFormat="1" applyFont="1" applyFill="1" applyBorder="1" applyAlignment="1">
      <alignment horizontal="left"/>
    </xf>
    <xf numFmtId="3" fontId="0" fillId="0" borderId="0" xfId="0" applyNumberFormat="1"/>
    <xf numFmtId="3" fontId="2" fillId="0" borderId="0" xfId="0" applyNumberFormat="1" applyFont="1" applyAlignment="1">
      <alignment horizontal="center"/>
    </xf>
    <xf numFmtId="3" fontId="3" fillId="2" borderId="0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center"/>
    </xf>
    <xf numFmtId="3" fontId="5" fillId="5" borderId="1" xfId="0" applyNumberFormat="1" applyFont="1" applyFill="1" applyBorder="1" applyAlignment="1">
      <alignment horizontal="center"/>
    </xf>
    <xf numFmtId="0" fontId="5" fillId="0" borderId="0" xfId="0" applyFont="1"/>
    <xf numFmtId="3" fontId="6" fillId="0" borderId="1" xfId="0" applyNumberFormat="1" applyFont="1" applyFill="1" applyBorder="1" applyAlignment="1"/>
    <xf numFmtId="3" fontId="6" fillId="6" borderId="1" xfId="0" applyNumberFormat="1" applyFont="1" applyFill="1" applyBorder="1" applyAlignment="1"/>
    <xf numFmtId="0" fontId="6" fillId="0" borderId="1" xfId="0" applyFont="1" applyBorder="1" applyAlignment="1"/>
    <xf numFmtId="165" fontId="6" fillId="0" borderId="1" xfId="0" applyNumberFormat="1" applyFont="1" applyBorder="1" applyAlignment="1"/>
    <xf numFmtId="3" fontId="6" fillId="0" borderId="2" xfId="0" applyNumberFormat="1" applyFont="1" applyFill="1" applyBorder="1" applyAlignment="1"/>
    <xf numFmtId="3" fontId="6" fillId="6" borderId="2" xfId="0" applyNumberFormat="1" applyFont="1" applyFill="1" applyBorder="1" applyAlignment="1"/>
    <xf numFmtId="0" fontId="6" fillId="0" borderId="2" xfId="0" applyFont="1" applyBorder="1" applyAlignment="1"/>
    <xf numFmtId="165" fontId="6" fillId="0" borderId="2" xfId="0" applyNumberFormat="1" applyFont="1" applyBorder="1" applyAlignment="1"/>
    <xf numFmtId="3" fontId="6" fillId="0" borderId="3" xfId="0" applyNumberFormat="1" applyFont="1" applyFill="1" applyBorder="1" applyAlignment="1"/>
    <xf numFmtId="3" fontId="6" fillId="6" borderId="3" xfId="0" applyNumberFormat="1" applyFont="1" applyFill="1" applyBorder="1" applyAlignment="1"/>
    <xf numFmtId="0" fontId="6" fillId="0" borderId="3" xfId="0" applyFont="1" applyBorder="1" applyAlignment="1"/>
    <xf numFmtId="165" fontId="6" fillId="0" borderId="3" xfId="0" applyNumberFormat="1" applyFont="1" applyBorder="1" applyAlignment="1"/>
    <xf numFmtId="165" fontId="0" fillId="0" borderId="0" xfId="0" applyNumberFormat="1"/>
    <xf numFmtId="0" fontId="7" fillId="7" borderId="4" xfId="0" applyFont="1" applyFill="1" applyBorder="1"/>
    <xf numFmtId="3" fontId="7" fillId="7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44196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R196"/>
  <sheetViews>
    <sheetView showGridLines="0" tabSelected="1" workbookViewId="0">
      <selection activeCell="A5" sqref="A5"/>
    </sheetView>
  </sheetViews>
  <sheetFormatPr baseColWidth="10" defaultColWidth="0" defaultRowHeight="12.75" customHeight="1" zeroHeight="1" x14ac:dyDescent="0.2"/>
  <cols>
    <col min="1" max="1" width="27.7109375" customWidth="1"/>
    <col min="2" max="7" width="12.7109375" bestFit="1" customWidth="1"/>
    <col min="8" max="9" width="13.5703125" bestFit="1" customWidth="1"/>
    <col min="10" max="11" width="13.28515625" bestFit="1" customWidth="1"/>
    <col min="12" max="12" width="12.7109375" bestFit="1" customWidth="1"/>
    <col min="13" max="13" width="12.85546875" bestFit="1" customWidth="1"/>
    <col min="14" max="14" width="14.28515625" bestFit="1" customWidth="1"/>
    <col min="16" max="18" width="11.42578125" hidden="1" customWidth="1"/>
  </cols>
  <sheetData>
    <row r="1" spans="1:18" ht="15.75" x14ac:dyDescent="0.25">
      <c r="A1" s="1" t="s">
        <v>0</v>
      </c>
      <c r="B1" s="1"/>
      <c r="C1" s="1"/>
      <c r="D1" s="1"/>
      <c r="E1" s="2"/>
      <c r="F1" s="2"/>
      <c r="G1" s="3" t="str">
        <f>"AÑO " &amp;YEAR([1]CARATULA!$I$1)</f>
        <v>AÑO 2020</v>
      </c>
      <c r="H1" s="2"/>
      <c r="I1" s="2"/>
      <c r="J1" s="2"/>
      <c r="K1" s="2"/>
      <c r="L1" s="2"/>
      <c r="M1" s="2"/>
      <c r="N1" s="2"/>
    </row>
    <row r="2" spans="1:18" ht="15.75" x14ac:dyDescent="0.25">
      <c r="A2" s="1" t="s">
        <v>1</v>
      </c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ht="15.75" x14ac:dyDescent="0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ht="15.75" x14ac:dyDescent="0.2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7" t="s">
        <v>15</v>
      </c>
      <c r="P4" s="8" t="s">
        <v>16</v>
      </c>
      <c r="Q4" s="8" t="s">
        <v>17</v>
      </c>
      <c r="R4" s="8" t="s">
        <v>18</v>
      </c>
    </row>
    <row r="5" spans="1:18" x14ac:dyDescent="0.2">
      <c r="A5" s="9" t="s">
        <v>19</v>
      </c>
      <c r="B5" s="9">
        <v>135112248</v>
      </c>
      <c r="C5" s="9">
        <v>111957489</v>
      </c>
      <c r="D5" s="9">
        <v>131758198</v>
      </c>
      <c r="E5" s="9">
        <v>112289430</v>
      </c>
      <c r="F5" s="9">
        <v>122602330</v>
      </c>
      <c r="G5" s="9">
        <v>140938181</v>
      </c>
      <c r="H5" s="9">
        <v>157836053</v>
      </c>
      <c r="I5" s="9">
        <v>140182223</v>
      </c>
      <c r="J5" s="9">
        <v>130529777</v>
      </c>
      <c r="K5" s="9">
        <v>127678750</v>
      </c>
      <c r="L5" s="9">
        <v>114620011</v>
      </c>
      <c r="M5" s="9">
        <v>132130964</v>
      </c>
      <c r="N5" s="10">
        <f>IF(SUM(B5:M5)&gt;0,SUM(B5:M5),"")</f>
        <v>1557635654</v>
      </c>
      <c r="O5" s="11"/>
      <c r="P5" s="11" t="s">
        <v>19</v>
      </c>
      <c r="Q5" s="12">
        <v>43831</v>
      </c>
      <c r="R5" s="11">
        <v>135112248</v>
      </c>
    </row>
    <row r="6" spans="1:18" x14ac:dyDescent="0.2">
      <c r="A6" s="13" t="s">
        <v>20</v>
      </c>
      <c r="B6" s="13">
        <v>26743828</v>
      </c>
      <c r="C6" s="13">
        <v>23788465</v>
      </c>
      <c r="D6" s="13">
        <v>25450610</v>
      </c>
      <c r="E6" s="13">
        <v>19535880</v>
      </c>
      <c r="F6" s="13">
        <v>22062396</v>
      </c>
      <c r="G6" s="13">
        <v>28111746</v>
      </c>
      <c r="H6" s="13">
        <v>31890867</v>
      </c>
      <c r="I6" s="13">
        <v>25901014</v>
      </c>
      <c r="J6" s="13">
        <v>25563350</v>
      </c>
      <c r="K6" s="13">
        <v>25043390</v>
      </c>
      <c r="L6" s="13">
        <v>22900020</v>
      </c>
      <c r="M6" s="13">
        <v>26204174</v>
      </c>
      <c r="N6" s="14">
        <f t="shared" ref="N6:N20" si="0">IF(SUM(B6:M6)&gt;0,SUM(B6:M6),"")</f>
        <v>303195740</v>
      </c>
      <c r="O6" s="15"/>
      <c r="P6" s="15" t="s">
        <v>19</v>
      </c>
      <c r="Q6" s="16">
        <v>43862</v>
      </c>
      <c r="R6" s="15">
        <v>111957488.7</v>
      </c>
    </row>
    <row r="7" spans="1:18" x14ac:dyDescent="0.2">
      <c r="A7" s="13" t="s">
        <v>21</v>
      </c>
      <c r="B7" s="13">
        <v>20008162</v>
      </c>
      <c r="C7" s="13">
        <v>17086499</v>
      </c>
      <c r="D7" s="13">
        <v>19456041</v>
      </c>
      <c r="E7" s="13">
        <v>15600826</v>
      </c>
      <c r="F7" s="13">
        <v>17184888</v>
      </c>
      <c r="G7" s="13">
        <v>19415257</v>
      </c>
      <c r="H7" s="13">
        <v>23815378</v>
      </c>
      <c r="I7" s="13">
        <v>20047040</v>
      </c>
      <c r="J7" s="13">
        <v>19165269</v>
      </c>
      <c r="K7" s="13">
        <v>18991987</v>
      </c>
      <c r="L7" s="13">
        <v>16140211</v>
      </c>
      <c r="M7" s="13">
        <v>19549273</v>
      </c>
      <c r="N7" s="14">
        <f t="shared" si="0"/>
        <v>226460831</v>
      </c>
      <c r="O7" s="15"/>
      <c r="P7" s="15" t="s">
        <v>19</v>
      </c>
      <c r="Q7" s="16">
        <v>43891</v>
      </c>
      <c r="R7" s="15">
        <v>131758198</v>
      </c>
    </row>
    <row r="8" spans="1:18" x14ac:dyDescent="0.2">
      <c r="A8" s="13" t="s">
        <v>22</v>
      </c>
      <c r="B8" s="13">
        <v>22279117</v>
      </c>
      <c r="C8" s="13">
        <v>19137374</v>
      </c>
      <c r="D8" s="13">
        <v>21520402</v>
      </c>
      <c r="E8" s="13">
        <v>15887331</v>
      </c>
      <c r="F8" s="13">
        <v>18509764</v>
      </c>
      <c r="G8" s="13">
        <v>22137788</v>
      </c>
      <c r="H8" s="13">
        <v>30870862</v>
      </c>
      <c r="I8" s="13">
        <v>27169698</v>
      </c>
      <c r="J8" s="13">
        <v>20540880</v>
      </c>
      <c r="K8" s="13">
        <v>19293011</v>
      </c>
      <c r="L8" s="13">
        <v>17608158</v>
      </c>
      <c r="M8" s="13">
        <v>19423541</v>
      </c>
      <c r="N8" s="14">
        <f t="shared" si="0"/>
        <v>254377926</v>
      </c>
      <c r="O8" s="15"/>
      <c r="P8" s="15" t="s">
        <v>19</v>
      </c>
      <c r="Q8" s="16">
        <v>43922</v>
      </c>
      <c r="R8" s="15">
        <v>112289429.5</v>
      </c>
    </row>
    <row r="9" spans="1:18" x14ac:dyDescent="0.2">
      <c r="A9" s="13" t="s">
        <v>23</v>
      </c>
      <c r="B9" s="13">
        <v>11345761</v>
      </c>
      <c r="C9" s="13">
        <v>9680411</v>
      </c>
      <c r="D9" s="13">
        <v>10604967</v>
      </c>
      <c r="E9" s="13">
        <v>8785525</v>
      </c>
      <c r="F9" s="13">
        <v>9401131</v>
      </c>
      <c r="G9" s="13">
        <v>11553063</v>
      </c>
      <c r="H9" s="13">
        <v>14228855</v>
      </c>
      <c r="I9" s="13">
        <v>12733495</v>
      </c>
      <c r="J9" s="13">
        <v>11068258</v>
      </c>
      <c r="K9" s="13">
        <v>10390213</v>
      </c>
      <c r="L9" s="13">
        <v>9670484</v>
      </c>
      <c r="M9" s="13">
        <v>10966667</v>
      </c>
      <c r="N9" s="14">
        <f t="shared" si="0"/>
        <v>130428830</v>
      </c>
      <c r="O9" s="15"/>
      <c r="P9" s="15" t="s">
        <v>19</v>
      </c>
      <c r="Q9" s="16">
        <v>43952</v>
      </c>
      <c r="R9" s="15">
        <v>122602330.2</v>
      </c>
    </row>
    <row r="10" spans="1:18" x14ac:dyDescent="0.2">
      <c r="A10" s="13" t="s">
        <v>24</v>
      </c>
      <c r="B10" s="13">
        <v>45793651</v>
      </c>
      <c r="C10" s="13">
        <v>36702586</v>
      </c>
      <c r="D10" s="13">
        <v>42788961</v>
      </c>
      <c r="E10" s="13">
        <v>31853265</v>
      </c>
      <c r="F10" s="13">
        <v>35222380</v>
      </c>
      <c r="G10" s="13">
        <v>43779628</v>
      </c>
      <c r="H10" s="13">
        <v>54304772</v>
      </c>
      <c r="I10" s="13">
        <v>47376191</v>
      </c>
      <c r="J10" s="13">
        <v>43008591</v>
      </c>
      <c r="K10" s="13">
        <v>41611590</v>
      </c>
      <c r="L10" s="13">
        <v>35976008</v>
      </c>
      <c r="M10" s="13">
        <v>43969327</v>
      </c>
      <c r="N10" s="14">
        <f t="shared" si="0"/>
        <v>502386950</v>
      </c>
      <c r="O10" s="15"/>
      <c r="P10" s="15" t="s">
        <v>19</v>
      </c>
      <c r="Q10" s="16">
        <v>43983</v>
      </c>
      <c r="R10" s="15">
        <v>140938180.65000001</v>
      </c>
    </row>
    <row r="11" spans="1:18" x14ac:dyDescent="0.2">
      <c r="A11" s="13" t="s">
        <v>25</v>
      </c>
      <c r="B11" s="13">
        <v>38912341</v>
      </c>
      <c r="C11" s="13">
        <v>32661653</v>
      </c>
      <c r="D11" s="13">
        <v>37784348</v>
      </c>
      <c r="E11" s="13">
        <v>30376563</v>
      </c>
      <c r="F11" s="13">
        <v>32475218</v>
      </c>
      <c r="G11" s="13">
        <v>42057944</v>
      </c>
      <c r="H11" s="13">
        <v>46755194</v>
      </c>
      <c r="I11" s="13">
        <v>41298899</v>
      </c>
      <c r="J11" s="13">
        <v>38986737</v>
      </c>
      <c r="K11" s="13">
        <v>37633538</v>
      </c>
      <c r="L11" s="13">
        <v>34539158</v>
      </c>
      <c r="M11" s="13">
        <v>38386976</v>
      </c>
      <c r="N11" s="14">
        <f t="shared" si="0"/>
        <v>451868569</v>
      </c>
      <c r="O11" s="15"/>
      <c r="P11" s="15" t="s">
        <v>19</v>
      </c>
      <c r="Q11" s="16">
        <v>44013</v>
      </c>
      <c r="R11" s="15">
        <v>157836053.05000001</v>
      </c>
    </row>
    <row r="12" spans="1:18" x14ac:dyDescent="0.2">
      <c r="A12" s="13" t="s">
        <v>26</v>
      </c>
      <c r="B12" s="13">
        <v>155601369</v>
      </c>
      <c r="C12" s="13">
        <v>136769187</v>
      </c>
      <c r="D12" s="13">
        <v>143141852</v>
      </c>
      <c r="E12" s="13">
        <v>105412526</v>
      </c>
      <c r="F12" s="13">
        <v>122060412</v>
      </c>
      <c r="G12" s="13">
        <v>158556563</v>
      </c>
      <c r="H12" s="13">
        <v>205476652</v>
      </c>
      <c r="I12" s="13">
        <v>159414665</v>
      </c>
      <c r="J12" s="13">
        <v>148251594</v>
      </c>
      <c r="K12" s="13">
        <v>140078382</v>
      </c>
      <c r="L12" s="13">
        <v>123969714</v>
      </c>
      <c r="M12" s="13">
        <v>148980989</v>
      </c>
      <c r="N12" s="14">
        <f t="shared" si="0"/>
        <v>1747713905</v>
      </c>
      <c r="O12" s="15"/>
      <c r="P12" s="15" t="s">
        <v>19</v>
      </c>
      <c r="Q12" s="16">
        <v>44044</v>
      </c>
      <c r="R12" s="15">
        <v>140182222.84999999</v>
      </c>
    </row>
    <row r="13" spans="1:18" x14ac:dyDescent="0.2">
      <c r="A13" s="13" t="s">
        <v>27</v>
      </c>
      <c r="B13" s="13">
        <v>100423789</v>
      </c>
      <c r="C13" s="13">
        <v>87523325</v>
      </c>
      <c r="D13" s="13">
        <v>91686093</v>
      </c>
      <c r="E13" s="13">
        <v>69768469</v>
      </c>
      <c r="F13" s="13">
        <v>79013133</v>
      </c>
      <c r="G13" s="13">
        <v>96782486</v>
      </c>
      <c r="H13" s="13">
        <v>116825276</v>
      </c>
      <c r="I13" s="13">
        <v>100857411</v>
      </c>
      <c r="J13" s="13">
        <v>94218572</v>
      </c>
      <c r="K13" s="13">
        <v>89501299</v>
      </c>
      <c r="L13" s="13">
        <v>82748985</v>
      </c>
      <c r="M13" s="13">
        <v>91759318</v>
      </c>
      <c r="N13" s="14">
        <f t="shared" si="0"/>
        <v>1101108156</v>
      </c>
      <c r="O13" s="15"/>
      <c r="P13" s="15" t="s">
        <v>19</v>
      </c>
      <c r="Q13" s="16">
        <v>44075</v>
      </c>
      <c r="R13" s="15">
        <v>130529776.59999999</v>
      </c>
    </row>
    <row r="14" spans="1:18" x14ac:dyDescent="0.2">
      <c r="A14" s="13" t="s">
        <v>28</v>
      </c>
      <c r="B14" s="13">
        <v>19660123</v>
      </c>
      <c r="C14" s="13">
        <v>17067104</v>
      </c>
      <c r="D14" s="13">
        <v>19324307</v>
      </c>
      <c r="E14" s="13">
        <v>14878730</v>
      </c>
      <c r="F14" s="13">
        <v>16885143</v>
      </c>
      <c r="G14" s="13">
        <v>21121227</v>
      </c>
      <c r="H14" s="13">
        <v>22945448</v>
      </c>
      <c r="I14" s="13">
        <v>20914094</v>
      </c>
      <c r="J14" s="13">
        <v>19725469</v>
      </c>
      <c r="K14" s="13">
        <v>18915349</v>
      </c>
      <c r="L14" s="13">
        <v>17520975</v>
      </c>
      <c r="M14" s="13">
        <v>20199362</v>
      </c>
      <c r="N14" s="14">
        <f t="shared" si="0"/>
        <v>229157331</v>
      </c>
      <c r="O14" s="15"/>
      <c r="P14" s="15" t="s">
        <v>19</v>
      </c>
      <c r="Q14" s="16">
        <v>44105</v>
      </c>
      <c r="R14" s="15">
        <v>127678750.09999999</v>
      </c>
    </row>
    <row r="15" spans="1:18" x14ac:dyDescent="0.2">
      <c r="A15" s="13" t="s">
        <v>29</v>
      </c>
      <c r="B15" s="13">
        <v>47993170</v>
      </c>
      <c r="C15" s="13">
        <v>39739502</v>
      </c>
      <c r="D15" s="13">
        <v>43622074</v>
      </c>
      <c r="E15" s="13">
        <v>37533127</v>
      </c>
      <c r="F15" s="13">
        <v>40928937</v>
      </c>
      <c r="G15" s="13">
        <v>46927003</v>
      </c>
      <c r="H15" s="13">
        <v>58254588</v>
      </c>
      <c r="I15" s="13">
        <v>47493797</v>
      </c>
      <c r="J15" s="13">
        <v>44887758</v>
      </c>
      <c r="K15" s="13">
        <v>44191648</v>
      </c>
      <c r="L15" s="13">
        <v>39217185</v>
      </c>
      <c r="M15" s="13">
        <v>47052028</v>
      </c>
      <c r="N15" s="14">
        <f t="shared" si="0"/>
        <v>537840817</v>
      </c>
      <c r="O15" s="15"/>
      <c r="P15" s="15" t="s">
        <v>19</v>
      </c>
      <c r="Q15" s="16">
        <v>44136</v>
      </c>
      <c r="R15" s="15">
        <v>114620010.84999999</v>
      </c>
    </row>
    <row r="16" spans="1:18" x14ac:dyDescent="0.2">
      <c r="A16" s="13" t="s">
        <v>30</v>
      </c>
      <c r="B16" s="13">
        <v>110804884</v>
      </c>
      <c r="C16" s="13">
        <v>95438707</v>
      </c>
      <c r="D16" s="13">
        <v>101756931</v>
      </c>
      <c r="E16" s="13">
        <v>87708223</v>
      </c>
      <c r="F16" s="13">
        <v>90155164</v>
      </c>
      <c r="G16" s="13">
        <v>114084601</v>
      </c>
      <c r="H16" s="13">
        <v>112306435</v>
      </c>
      <c r="I16" s="13">
        <v>84967535</v>
      </c>
      <c r="J16" s="13">
        <v>101547591</v>
      </c>
      <c r="K16" s="13">
        <v>101182987</v>
      </c>
      <c r="L16" s="13">
        <v>95226259</v>
      </c>
      <c r="M16" s="13">
        <v>105267448</v>
      </c>
      <c r="N16" s="14">
        <f t="shared" si="0"/>
        <v>1200446765</v>
      </c>
      <c r="O16" s="15"/>
      <c r="P16" s="15" t="s">
        <v>19</v>
      </c>
      <c r="Q16" s="16">
        <v>44166</v>
      </c>
      <c r="R16" s="15">
        <v>132130963.8</v>
      </c>
    </row>
    <row r="17" spans="1:18" x14ac:dyDescent="0.2">
      <c r="A17" s="13" t="s">
        <v>31</v>
      </c>
      <c r="B17" s="13">
        <v>29362204</v>
      </c>
      <c r="C17" s="13">
        <v>25493353</v>
      </c>
      <c r="D17" s="13">
        <v>26373468</v>
      </c>
      <c r="E17" s="13">
        <v>22042456</v>
      </c>
      <c r="F17" s="13">
        <v>25301237</v>
      </c>
      <c r="G17" s="13">
        <v>30010487</v>
      </c>
      <c r="H17" s="13">
        <v>34294330</v>
      </c>
      <c r="I17" s="13">
        <v>28246132</v>
      </c>
      <c r="J17" s="13">
        <v>27986944</v>
      </c>
      <c r="K17" s="13">
        <v>27451972</v>
      </c>
      <c r="L17" s="13">
        <v>23505446</v>
      </c>
      <c r="M17" s="13">
        <v>29346354</v>
      </c>
      <c r="N17" s="14">
        <f t="shared" si="0"/>
        <v>329414383</v>
      </c>
      <c r="O17" s="15"/>
      <c r="P17" s="15" t="s">
        <v>20</v>
      </c>
      <c r="Q17" s="16">
        <v>43831</v>
      </c>
      <c r="R17" s="15">
        <v>26743827.550000001</v>
      </c>
    </row>
    <row r="18" spans="1:18" x14ac:dyDescent="0.2">
      <c r="A18" s="13" t="s">
        <v>32</v>
      </c>
      <c r="B18" s="13">
        <v>17678444</v>
      </c>
      <c r="C18" s="13">
        <v>15036089</v>
      </c>
      <c r="D18" s="13">
        <v>15023838</v>
      </c>
      <c r="E18" s="13">
        <v>9270297</v>
      </c>
      <c r="F18" s="13">
        <v>10731006</v>
      </c>
      <c r="G18" s="13">
        <v>18462248</v>
      </c>
      <c r="H18" s="13">
        <v>28344725</v>
      </c>
      <c r="I18" s="13">
        <v>17858701</v>
      </c>
      <c r="J18" s="13">
        <v>16961466</v>
      </c>
      <c r="K18" s="13">
        <v>15648799</v>
      </c>
      <c r="L18" s="13">
        <v>10596283</v>
      </c>
      <c r="M18" s="13">
        <v>19461300</v>
      </c>
      <c r="N18" s="14">
        <f t="shared" si="0"/>
        <v>195073196</v>
      </c>
      <c r="O18" s="15"/>
      <c r="P18" s="15" t="s">
        <v>20</v>
      </c>
      <c r="Q18" s="16">
        <v>43862</v>
      </c>
      <c r="R18" s="15">
        <v>23788464.800000001</v>
      </c>
    </row>
    <row r="19" spans="1:18" x14ac:dyDescent="0.2">
      <c r="A19" s="13" t="s">
        <v>33</v>
      </c>
      <c r="B19" s="13">
        <v>48926152</v>
      </c>
      <c r="C19" s="13">
        <v>40897803</v>
      </c>
      <c r="D19" s="13">
        <v>42974743</v>
      </c>
      <c r="E19" s="13">
        <v>29654287</v>
      </c>
      <c r="F19" s="13">
        <v>33197624</v>
      </c>
      <c r="G19" s="13">
        <v>45335252</v>
      </c>
      <c r="H19" s="13">
        <v>55995775</v>
      </c>
      <c r="I19" s="13">
        <v>43138387</v>
      </c>
      <c r="J19" s="13">
        <v>43344588</v>
      </c>
      <c r="K19" s="13">
        <v>42646011</v>
      </c>
      <c r="L19" s="13">
        <v>34238439</v>
      </c>
      <c r="M19" s="13">
        <v>42335860</v>
      </c>
      <c r="N19" s="14">
        <f t="shared" si="0"/>
        <v>502684921</v>
      </c>
      <c r="O19" s="15"/>
      <c r="P19" s="15" t="s">
        <v>20</v>
      </c>
      <c r="Q19" s="16">
        <v>43891</v>
      </c>
      <c r="R19" s="15">
        <v>25450609.600000001</v>
      </c>
    </row>
    <row r="20" spans="1:18" x14ac:dyDescent="0.2">
      <c r="A20" s="17" t="s">
        <v>34</v>
      </c>
      <c r="B20" s="17">
        <v>6320708</v>
      </c>
      <c r="C20" s="17">
        <v>5021768</v>
      </c>
      <c r="D20" s="17">
        <v>5573240</v>
      </c>
      <c r="E20" s="17">
        <v>4500500</v>
      </c>
      <c r="F20" s="17">
        <v>5140801</v>
      </c>
      <c r="G20" s="17">
        <v>6291221</v>
      </c>
      <c r="H20" s="17">
        <v>7050055</v>
      </c>
      <c r="I20" s="17">
        <v>6099696</v>
      </c>
      <c r="J20" s="17">
        <v>5878422</v>
      </c>
      <c r="K20" s="17">
        <v>5672614</v>
      </c>
      <c r="L20" s="17">
        <v>5037333</v>
      </c>
      <c r="M20" s="17">
        <v>5867622</v>
      </c>
      <c r="N20" s="18">
        <f t="shared" si="0"/>
        <v>68453980</v>
      </c>
      <c r="O20" s="19"/>
      <c r="P20" s="19" t="s">
        <v>20</v>
      </c>
      <c r="Q20" s="20">
        <v>43922</v>
      </c>
      <c r="R20" s="19">
        <v>19535879.850000001</v>
      </c>
    </row>
    <row r="21" spans="1:18" x14ac:dyDescent="0.2">
      <c r="P21" t="s">
        <v>20</v>
      </c>
      <c r="Q21" s="21">
        <v>43952</v>
      </c>
      <c r="R21">
        <v>22062395.600000001</v>
      </c>
    </row>
    <row r="22" spans="1:18" ht="3.95" customHeight="1" x14ac:dyDescent="0.2">
      <c r="P22" t="s">
        <v>20</v>
      </c>
      <c r="Q22" s="21">
        <v>43983</v>
      </c>
      <c r="R22">
        <v>28111745.5</v>
      </c>
    </row>
    <row r="23" spans="1:18" x14ac:dyDescent="0.2">
      <c r="A23" s="22" t="s">
        <v>15</v>
      </c>
      <c r="B23" s="23">
        <f>SUM(B5:B21)</f>
        <v>836965951</v>
      </c>
      <c r="C23" s="23">
        <f t="shared" ref="C23:N23" si="1">SUM(C5:C21)</f>
        <v>714001315</v>
      </c>
      <c r="D23" s="23">
        <f t="shared" si="1"/>
        <v>778840073</v>
      </c>
      <c r="E23" s="23">
        <f t="shared" si="1"/>
        <v>615097435</v>
      </c>
      <c r="F23" s="23">
        <f t="shared" si="1"/>
        <v>680871564</v>
      </c>
      <c r="G23" s="23">
        <f t="shared" si="1"/>
        <v>845564695</v>
      </c>
      <c r="H23" s="23">
        <f t="shared" si="1"/>
        <v>1001195265</v>
      </c>
      <c r="I23" s="23">
        <f t="shared" si="1"/>
        <v>823698978</v>
      </c>
      <c r="J23" s="23">
        <f t="shared" si="1"/>
        <v>791665266</v>
      </c>
      <c r="K23" s="23">
        <f t="shared" si="1"/>
        <v>765931540</v>
      </c>
      <c r="L23" s="23">
        <f t="shared" si="1"/>
        <v>683514669</v>
      </c>
      <c r="M23" s="23">
        <f t="shared" si="1"/>
        <v>800901203</v>
      </c>
      <c r="N23" s="23">
        <f t="shared" si="1"/>
        <v>9338247954</v>
      </c>
      <c r="P23" t="s">
        <v>20</v>
      </c>
      <c r="Q23" s="21">
        <v>44013</v>
      </c>
      <c r="R23">
        <v>31890867.350000001</v>
      </c>
    </row>
    <row r="24" spans="1:18" x14ac:dyDescent="0.2">
      <c r="P24" t="s">
        <v>20</v>
      </c>
      <c r="Q24" s="21">
        <v>44044</v>
      </c>
      <c r="R24">
        <v>25901013.800000001</v>
      </c>
    </row>
    <row r="25" spans="1:18" x14ac:dyDescent="0.2">
      <c r="P25" t="s">
        <v>20</v>
      </c>
      <c r="Q25" s="21">
        <v>44075</v>
      </c>
      <c r="R25">
        <v>25563349.649999999</v>
      </c>
    </row>
    <row r="26" spans="1:18" x14ac:dyDescent="0.2">
      <c r="P26" t="s">
        <v>20</v>
      </c>
      <c r="Q26" s="21">
        <v>44105</v>
      </c>
      <c r="R26">
        <v>25043390.199999999</v>
      </c>
    </row>
    <row r="27" spans="1:18" x14ac:dyDescent="0.2">
      <c r="P27" t="s">
        <v>20</v>
      </c>
      <c r="Q27" s="21">
        <v>44136</v>
      </c>
      <c r="R27">
        <v>22900020.300000001</v>
      </c>
    </row>
    <row r="28" spans="1:18" x14ac:dyDescent="0.2">
      <c r="P28" t="s">
        <v>20</v>
      </c>
      <c r="Q28" s="21">
        <v>44166</v>
      </c>
      <c r="R28">
        <v>26204174.25</v>
      </c>
    </row>
    <row r="29" spans="1:18" hidden="1" x14ac:dyDescent="0.2"/>
    <row r="30" spans="1:18" hidden="1" x14ac:dyDescent="0.2"/>
    <row r="31" spans="1:18" hidden="1" x14ac:dyDescent="0.2"/>
    <row r="32" spans="1:18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</sheetData>
  <mergeCells count="2">
    <mergeCell ref="A1:D1"/>
    <mergeCell ref="A2:D2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2021-01-27T23:00:00+00:00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200B2B2A-DC94-41F4-9162-5EB36DFB7D63}"/>
</file>

<file path=customXml/itemProps2.xml><?xml version="1.0" encoding="utf-8"?>
<ds:datastoreItem xmlns:ds="http://schemas.openxmlformats.org/officeDocument/2006/customXml" ds:itemID="{BB8C972E-99C7-4F77-AC97-7EE958863A24}"/>
</file>

<file path=customXml/itemProps3.xml><?xml version="1.0" encoding="utf-8"?>
<ds:datastoreItem xmlns:ds="http://schemas.openxmlformats.org/officeDocument/2006/customXml" ds:itemID="{2ED781F9-BFD3-4AE7-8FB0-FD6C498135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ANUAL_COMUN_E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comunidades euros</dc:title>
  <dc:creator>Maria del Mar Garcia Bernabe</dc:creator>
  <cp:lastModifiedBy>Maria del Mar Garcia Bernabe</cp:lastModifiedBy>
  <dcterms:created xsi:type="dcterms:W3CDTF">2021-01-13T12:42:02Z</dcterms:created>
  <dcterms:modified xsi:type="dcterms:W3CDTF">2021-01-13T12:42:02Z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