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1DEE2D30-6C42-49FB-8555-51EBD2AD735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ntrega a Cuenta 2024" sheetId="6" r:id="rId1"/>
  </sheets>
  <definedNames>
    <definedName name="Print_Area" localSheetId="0">'Entrega a Cuenta 2024'!$A$1:$N$25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6" l="1"/>
  <c r="J5" i="6"/>
  <c r="J14" i="6"/>
  <c r="J18" i="6"/>
  <c r="K18" i="6" s="1"/>
  <c r="N18" i="6" s="1"/>
  <c r="J17" i="6"/>
  <c r="K17" i="6" s="1"/>
  <c r="N17" i="6" s="1"/>
  <c r="J10" i="6"/>
  <c r="J13" i="6"/>
  <c r="K13" i="6" s="1"/>
  <c r="N13" i="6" s="1"/>
  <c r="J6" i="6"/>
  <c r="K6" i="6" s="1"/>
  <c r="N6" i="6" s="1"/>
  <c r="J7" i="6"/>
  <c r="J16" i="6"/>
  <c r="J8" i="6"/>
  <c r="J9" i="6"/>
  <c r="K9" i="6" s="1"/>
  <c r="N9" i="6" s="1"/>
  <c r="J15" i="6"/>
  <c r="K15" i="6" s="1"/>
  <c r="N15" i="6" s="1"/>
  <c r="J12" i="6"/>
  <c r="K12" i="6" s="1"/>
  <c r="N12" i="6" s="1"/>
  <c r="J11" i="6"/>
  <c r="K11" i="6" s="1"/>
  <c r="N11" i="6" s="1"/>
  <c r="K10" i="6"/>
  <c r="N10" i="6" s="1"/>
  <c r="K5" i="6"/>
  <c r="K7" i="6"/>
  <c r="N7" i="6" s="1"/>
  <c r="K19" i="6"/>
  <c r="N19" i="6" s="1"/>
  <c r="K16" i="6"/>
  <c r="N16" i="6" s="1"/>
  <c r="K14" i="6"/>
  <c r="N14" i="6" s="1"/>
  <c r="K8" i="6" l="1"/>
  <c r="N8" i="6" s="1"/>
  <c r="N5" i="6"/>
</calcChain>
</file>

<file path=xl/sharedStrings.xml><?xml version="1.0" encoding="utf-8"?>
<sst xmlns="http://schemas.openxmlformats.org/spreadsheetml/2006/main" count="38" uniqueCount="38">
  <si>
    <t>Cataluña</t>
  </si>
  <si>
    <t>Galicia</t>
  </si>
  <si>
    <t>Andalucía</t>
  </si>
  <si>
    <t>Principado de Asturias</t>
  </si>
  <si>
    <t>Cantabria</t>
  </si>
  <si>
    <t>La Rioja</t>
  </si>
  <si>
    <t>Región de Murcia</t>
  </si>
  <si>
    <t>Aragón</t>
  </si>
  <si>
    <t xml:space="preserve">Castilla-La Mancha </t>
  </si>
  <si>
    <t>Canarias</t>
  </si>
  <si>
    <t>Extremadura</t>
  </si>
  <si>
    <t>Illes Balears</t>
  </si>
  <si>
    <t>Castilla y León</t>
  </si>
  <si>
    <t>Total CC.AA.</t>
  </si>
  <si>
    <t>Melilla</t>
  </si>
  <si>
    <t>Ceuta</t>
  </si>
  <si>
    <t>Total Ciudades</t>
  </si>
  <si>
    <t>ENTREGA A CUENTA DE LOS RECURSOS DEL SISTEMA DE FINANCIACIÓN</t>
  </si>
  <si>
    <t>C. Valenciana</t>
  </si>
  <si>
    <t>Comunidad de Madrid</t>
  </si>
  <si>
    <t>Total General</t>
  </si>
  <si>
    <t>Comunidad Autónoma/Ciudad</t>
  </si>
  <si>
    <r>
      <rPr>
        <b/>
        <sz val="9"/>
        <rFont val="Arial"/>
        <family val="2"/>
      </rPr>
      <t>Tarifa autonómica del IRPF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(1)</t>
    </r>
  </si>
  <si>
    <r>
      <rPr>
        <b/>
        <sz val="9"/>
        <rFont val="Arial"/>
        <family val="2"/>
      </rPr>
      <t>Impuesto sobre el Valor Añadido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(2)</t>
    </r>
  </si>
  <si>
    <r>
      <rPr>
        <b/>
        <sz val="9"/>
        <rFont val="Arial"/>
        <family val="2"/>
      </rPr>
      <t>Sobre Alcohol y Bebidas Derivadas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(3)</t>
    </r>
  </si>
  <si>
    <r>
      <rPr>
        <b/>
        <sz val="9"/>
        <rFont val="Arial"/>
        <family val="2"/>
      </rPr>
      <t>Sobre Productos Intermedios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(4)</t>
    </r>
  </si>
  <si>
    <r>
      <rPr>
        <b/>
        <sz val="9"/>
        <rFont val="Arial"/>
        <family val="2"/>
      </rPr>
      <t>Sobre la Cerveza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(5)</t>
    </r>
  </si>
  <si>
    <r>
      <rPr>
        <b/>
        <sz val="9"/>
        <rFont val="Arial"/>
        <family val="2"/>
      </rPr>
      <t>Sobre las Labores del Tabaco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(6)</t>
    </r>
  </si>
  <si>
    <r>
      <rPr>
        <b/>
        <sz val="9"/>
        <rFont val="Arial"/>
        <family val="2"/>
      </rPr>
      <t>Sobre Hidrocarburos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(7)</t>
    </r>
  </si>
  <si>
    <r>
      <rPr>
        <b/>
        <sz val="9"/>
        <rFont val="Arial"/>
        <family val="2"/>
      </rPr>
      <t>Sobre la Electricidad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(8)</t>
    </r>
  </si>
  <si>
    <r>
      <rPr>
        <b/>
        <sz val="9"/>
        <rFont val="Arial"/>
        <family val="2"/>
      </rPr>
      <t>Total II.EE.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(9)=(3)+…+(8)</t>
    </r>
  </si>
  <si>
    <r>
      <rPr>
        <b/>
        <sz val="9"/>
        <rFont val="Arial"/>
        <family val="2"/>
      </rPr>
      <t>Total entregas a cta. impuestos cedidos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(10)=(1)+(2)+(9)</t>
    </r>
  </si>
  <si>
    <r>
      <rPr>
        <b/>
        <sz val="9"/>
        <rFont val="Arial"/>
        <family val="2"/>
      </rPr>
      <t>Entregas a cuenta Fondo de Suficiencia Global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(11)</t>
    </r>
  </si>
  <si>
    <r>
      <rPr>
        <b/>
        <sz val="9"/>
        <rFont val="Arial"/>
        <family val="2"/>
      </rPr>
      <t>Entregas a cuenta Fondo de Garantía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(12)</t>
    </r>
  </si>
  <si>
    <r>
      <rPr>
        <b/>
        <sz val="9"/>
        <rFont val="Arial"/>
        <family val="2"/>
      </rPr>
      <t>Total entregas a cuenta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(13)=(10)+(11)+(12)</t>
    </r>
  </si>
  <si>
    <t>(Millones de euros)</t>
  </si>
  <si>
    <r>
      <t>Fuentes</t>
    </r>
    <r>
      <rPr>
        <b/>
        <sz val="8"/>
        <rFont val="Arial"/>
        <family val="2"/>
      </rPr>
      <t xml:space="preserve">: </t>
    </r>
    <r>
      <rPr>
        <sz val="8"/>
        <rFont val="Arial"/>
        <family val="2"/>
      </rPr>
      <t>AEAT, INE, Comisionado para el Mercado de Tabacos, Dirección General de Política Energética y Minas, Dirección General del Instituto Geográfico Nacional y Ministerio de Sanidad</t>
    </r>
  </si>
  <si>
    <t>Año 2024 (Cifras Real Decreto-ley  4/2024 de 26 de 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</si>
</sst>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,##0.0"/>
    <numFmt numFmtId="165" formatCode="#,##0.00\ \ "/>
    <numFmt numFmtId="166" formatCode="#,##0.00\ \ ;\-#,##0.00\ \ ;"/>
    <numFmt numFmtId="167" formatCode="#,##0.00\ ;0.00\ ;#,##0.00\ \ ;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1B7"/>
        <bgColor indexed="64"/>
      </patternFill>
    </fill>
    <fill>
      <patternFill patternType="solid">
        <fgColor rgb="FFFFE781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0" borderId="0"/>
  </cellStyleXfs>
  <cellXfs count="33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0" xfId="0" applyFont="1"/>
    <xf numFmtId="0" fontId="4" fillId="0" borderId="0" xfId="0" applyFont="1" applyAlignment="1">
      <alignment horizontal="centerContinuous" vertical="top" wrapText="1"/>
    </xf>
    <xf numFmtId="0" fontId="7" fillId="3" borderId="0" xfId="0" quotePrefix="1" applyFont="1" applyFill="1" applyAlignment="1">
      <alignment horizontal="left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66" fontId="10" fillId="4" borderId="4" xfId="0" applyNumberFormat="1" applyFont="1" applyFill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164" fontId="6" fillId="0" borderId="0" xfId="1" applyNumberFormat="1" applyFont="1" applyAlignment="1">
      <alignment horizontal="left"/>
    </xf>
    <xf numFmtId="164" fontId="8" fillId="0" borderId="0" xfId="1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Continuous" vertical="center"/>
    </xf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167" fontId="10" fillId="4" borderId="5" xfId="3" applyNumberFormat="1" applyFont="1" applyFill="1" applyBorder="1" applyAlignment="1">
      <alignment horizontal="right" vertical="center"/>
    </xf>
    <xf numFmtId="165" fontId="8" fillId="5" borderId="8" xfId="0" applyNumberFormat="1" applyFont="1" applyFill="1" applyBorder="1" applyAlignment="1">
      <alignment vertical="center"/>
    </xf>
    <xf numFmtId="165" fontId="8" fillId="6" borderId="9" xfId="0" applyNumberFormat="1" applyFont="1" applyFill="1" applyBorder="1" applyAlignment="1">
      <alignment vertical="center"/>
    </xf>
    <xf numFmtId="165" fontId="8" fillId="5" borderId="10" xfId="0" applyNumberFormat="1" applyFont="1" applyFill="1" applyBorder="1" applyAlignment="1">
      <alignment vertical="center"/>
    </xf>
    <xf numFmtId="165" fontId="8" fillId="6" borderId="11" xfId="0" applyNumberFormat="1" applyFont="1" applyFill="1" applyBorder="1" applyAlignment="1">
      <alignment vertical="center"/>
    </xf>
    <xf numFmtId="166" fontId="10" fillId="4" borderId="6" xfId="0" applyNumberFormat="1" applyFont="1" applyFill="1" applyBorder="1" applyAlignment="1">
      <alignment vertical="center"/>
    </xf>
    <xf numFmtId="0" fontId="11" fillId="0" borderId="0" xfId="0" quotePrefix="1" applyFont="1" applyAlignment="1">
      <alignment horizontal="left" vertical="center"/>
    </xf>
    <xf numFmtId="165" fontId="8" fillId="5" borderId="0" xfId="0" applyNumberFormat="1" applyFont="1" applyFill="1" applyAlignment="1">
      <alignment vertical="center"/>
    </xf>
    <xf numFmtId="165" fontId="8" fillId="5" borderId="12" xfId="0" applyNumberFormat="1" applyFont="1" applyFill="1" applyBorder="1" applyAlignment="1">
      <alignment vertical="center"/>
    </xf>
    <xf numFmtId="166" fontId="10" fillId="4" borderId="13" xfId="0" applyNumberFormat="1" applyFont="1" applyFill="1" applyBorder="1" applyAlignment="1">
      <alignment vertical="center"/>
    </xf>
    <xf numFmtId="166" fontId="10" fillId="4" borderId="14" xfId="0" applyNumberFormat="1" applyFont="1" applyFill="1" applyBorder="1" applyAlignment="1">
      <alignment vertical="center"/>
    </xf>
    <xf numFmtId="167" fontId="10" fillId="4" borderId="14" xfId="3" applyNumberFormat="1" applyFont="1" applyFill="1" applyBorder="1" applyAlignment="1">
      <alignment horizontal="right" vertical="center"/>
    </xf>
    <xf numFmtId="167" fontId="10" fillId="4" borderId="6" xfId="3" applyNumberFormat="1" applyFont="1" applyFill="1" applyBorder="1" applyAlignment="1">
      <alignment horizontal="right" vertical="center"/>
    </xf>
    <xf numFmtId="165" fontId="8" fillId="6" borderId="15" xfId="0" applyNumberFormat="1" applyFont="1" applyFill="1" applyBorder="1" applyAlignment="1">
      <alignment vertical="center"/>
    </xf>
  </cellXfs>
  <cellStyles count="4">
    <cellStyle name="Normal" xfId="0" builtinId="0"/>
    <cellStyle name="Normal 14" xfId="3" xr:uid="{00000000-0005-0000-0000-000001000000}"/>
    <cellStyle name="Normal 2 2" xfId="2" xr:uid="{00000000-0005-0000-0000-000002000000}"/>
    <cellStyle name="Normal_1-Recursos no financieros" xfId="1" xr:uid="{00000000-0005-0000-0000-000003000000}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#,##0.00\ \ ;\-#,##0.00\ \ ;"/>
      <fill>
        <patternFill patternType="solid">
          <fgColor indexed="64"/>
          <bgColor rgb="FFFFCC00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indexed="5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/>
        </left>
        <right/>
        <top style="medium">
          <color theme="0"/>
        </top>
        <bottom style="thin">
          <color indexed="64"/>
        </bottom>
        <vertical/>
        <horizontal/>
      </border>
    </dxf>
    <dxf>
      <border outline="0">
        <top style="medium">
          <color indexed="9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51"/>
        </patternFill>
      </fill>
      <alignment horizontal="center" vertical="bottom" textRotation="0" wrapText="1" indent="0" justifyLastLine="0" shrinkToFit="0" readingOrder="0"/>
    </dxf>
    <dxf>
      <fill>
        <patternFill patternType="none">
          <bgColor auto="1"/>
        </patternFill>
      </fill>
    </dxf>
  </dxfs>
  <tableStyles count="1" defaultTableStyle="TableStyleMedium2" defaultPivotStyle="PivotStyleMedium9">
    <tableStyle name="Estilo de tabla 1" pivot="0" count="1" xr9:uid="{00000000-0011-0000-FFFF-FFFF00000000}">
      <tableStyleElement type="wholeTabl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621846</xdr:colOff>
      <xdr:row>0</xdr:row>
      <xdr:rowOff>637977</xdr:rowOff>
    </xdr:to>
    <xdr:pic>
      <xdr:nvPicPr>
        <xdr:cNvPr id="4" name="Imagen 3" descr="Símbolo del Escudo de Españ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1846" cy="6443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4:N24" totalsRowShown="0" headerRowDxfId="3" tableBorderDxfId="2">
  <tableColumns count="14">
    <tableColumn id="1" xr3:uid="{00000000-0010-0000-0000-000001000000}" name="Comunidad Autónoma/Ciudad" dataDxfId="1"/>
    <tableColumn id="2" xr3:uid="{00000000-0010-0000-0000-000002000000}" name="Tarifa autonómica del IRPF_x000a_(1)"/>
    <tableColumn id="3" xr3:uid="{00000000-0010-0000-0000-000003000000}" name="Impuesto sobre el Valor Añadido_x000a_(2)"/>
    <tableColumn id="4" xr3:uid="{00000000-0010-0000-0000-000004000000}" name="Sobre Alcohol y Bebidas Derivadas_x000a_(3)"/>
    <tableColumn id="5" xr3:uid="{00000000-0010-0000-0000-000005000000}" name="Sobre Productos Intermedios_x000a_(4)"/>
    <tableColumn id="6" xr3:uid="{00000000-0010-0000-0000-000006000000}" name="Sobre la Cerveza_x000a_(5)"/>
    <tableColumn id="7" xr3:uid="{00000000-0010-0000-0000-000007000000}" name="Sobre las Labores del Tabaco_x000a_(6)"/>
    <tableColumn id="8" xr3:uid="{00000000-0010-0000-0000-000008000000}" name="Sobre Hidrocarburos_x000a_(7)"/>
    <tableColumn id="9" xr3:uid="{00000000-0010-0000-0000-000009000000}" name="Sobre la Electricidad_x000a_(8)"/>
    <tableColumn id="10" xr3:uid="{00000000-0010-0000-0000-00000A000000}" name="Total II.EE._x000a_(9)=(3)+…+(8)"/>
    <tableColumn id="11" xr3:uid="{00000000-0010-0000-0000-00000B000000}" name="Total entregas a cta. impuestos cedidos_x000a_(10)=(1)+(2)+(9)"/>
    <tableColumn id="12" xr3:uid="{00000000-0010-0000-0000-00000C000000}" name="Entregas a cuenta Fondo de Suficiencia Global_x000a_(11)"/>
    <tableColumn id="13" xr3:uid="{00000000-0010-0000-0000-00000D000000}" name="Entregas a cuenta Fondo de Garantía_x000a_(12)"/>
    <tableColumn id="14" xr3:uid="{00000000-0010-0000-0000-00000E000000}" name="Total entregas a cuenta_x000a_(13)=(10)+(11)+(12)" dataDxfId="0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Entrega cuenta de los recursos del sistema de financiación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showGridLines="0" tabSelected="1" zoomScaleNormal="100" workbookViewId="0">
      <selection activeCell="B20" sqref="B20:N24"/>
    </sheetView>
  </sheetViews>
  <sheetFormatPr baseColWidth="10" defaultColWidth="0" defaultRowHeight="14" zeroHeight="1" x14ac:dyDescent="0.3"/>
  <cols>
    <col min="1" max="1" width="20.54296875" style="1" customWidth="1"/>
    <col min="2" max="10" width="12.7265625" style="1" customWidth="1"/>
    <col min="11" max="14" width="15.7265625" style="1" customWidth="1"/>
    <col min="15" max="15" width="5.453125" style="1" customWidth="1"/>
    <col min="16" max="16384" width="0" style="1" hidden="1"/>
  </cols>
  <sheetData>
    <row r="1" spans="1:14" ht="52.5" customHeight="1" x14ac:dyDescent="0.3">
      <c r="A1" s="14" t="s">
        <v>17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0.25" customHeight="1" x14ac:dyDescent="0.3">
      <c r="A2" s="5" t="s">
        <v>37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12" t="s">
        <v>35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53.25" customHeight="1" thickBot="1" x14ac:dyDescent="0.35">
      <c r="A4" s="7" t="s">
        <v>21</v>
      </c>
      <c r="B4" s="8" t="s">
        <v>22</v>
      </c>
      <c r="C4" s="8" t="s">
        <v>23</v>
      </c>
      <c r="D4" s="8" t="s">
        <v>24</v>
      </c>
      <c r="E4" s="8" t="s">
        <v>25</v>
      </c>
      <c r="F4" s="8" t="s">
        <v>26</v>
      </c>
      <c r="G4" s="8" t="s">
        <v>27</v>
      </c>
      <c r="H4" s="8" t="s">
        <v>28</v>
      </c>
      <c r="I4" s="8" t="s">
        <v>29</v>
      </c>
      <c r="J4" s="8" t="s">
        <v>30</v>
      </c>
      <c r="K4" s="8" t="s">
        <v>31</v>
      </c>
      <c r="L4" s="8" t="s">
        <v>32</v>
      </c>
      <c r="M4" s="8" t="s">
        <v>33</v>
      </c>
      <c r="N4" s="9" t="s">
        <v>34</v>
      </c>
    </row>
    <row r="5" spans="1:14" ht="18" customHeight="1" thickBot="1" x14ac:dyDescent="0.35">
      <c r="A5" s="15" t="s">
        <v>0</v>
      </c>
      <c r="B5" s="11">
        <v>14983.6965</v>
      </c>
      <c r="C5" s="11">
        <v>8735.2595700000002</v>
      </c>
      <c r="D5" s="11">
        <v>97.888619999999989</v>
      </c>
      <c r="E5" s="11">
        <v>3.1712899999999999</v>
      </c>
      <c r="F5" s="11">
        <v>36.861150000000002</v>
      </c>
      <c r="G5" s="11">
        <v>867.40118000000007</v>
      </c>
      <c r="H5" s="11">
        <v>1509.2118799999998</v>
      </c>
      <c r="I5" s="11">
        <v>221.47663</v>
      </c>
      <c r="J5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2736.0107499999999</v>
      </c>
      <c r="K5" s="20">
        <f>Tabla1[[#This Row],[Tarifa autonómica del IRPF
(1)]]+Tabla1[[#This Row],[Impuesto sobre el Valor Añadido
(2)]]+Tabla1[[#This Row],[Total II.EE.
(9)=(3)+…+(8)]]</f>
        <v>26454.966820000001</v>
      </c>
      <c r="L5" s="20">
        <v>1133.9193500000001</v>
      </c>
      <c r="M5" s="20">
        <v>-1943.84450754</v>
      </c>
      <c r="N5" s="21">
        <f>Tabla1[[#This Row],[Total entregas a cta. impuestos cedidos
(10)=(1)+(2)+(9)]]+Tabla1[[#This Row],[Entregas a cuenta Fondo de Suficiencia Global
(11)]]+Tabla1[[#This Row],[Entregas a cuenta Fondo de Garantía
(12)]]</f>
        <v>25645.04166246</v>
      </c>
    </row>
    <row r="6" spans="1:14" ht="18" customHeight="1" thickBot="1" x14ac:dyDescent="0.35">
      <c r="A6" s="16" t="s">
        <v>1</v>
      </c>
      <c r="B6" s="11">
        <v>3109.9586600000002</v>
      </c>
      <c r="C6" s="11">
        <v>2566.4232099999999</v>
      </c>
      <c r="D6" s="11">
        <v>30.789570000000001</v>
      </c>
      <c r="E6" s="11">
        <v>1.0722799999999999</v>
      </c>
      <c r="F6" s="11">
        <v>12.866950000000001</v>
      </c>
      <c r="G6" s="11">
        <v>227.06148999999999</v>
      </c>
      <c r="H6" s="11">
        <v>542.30736000000002</v>
      </c>
      <c r="I6" s="11">
        <v>87.824449999999999</v>
      </c>
      <c r="J6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901.92209999999989</v>
      </c>
      <c r="K6" s="27">
        <f>Tabla1[[#This Row],[Tarifa autonómica del IRPF
(1)]]+Tabla1[[#This Row],[Impuesto sobre el Valor Añadido
(2)]]+Tabla1[[#This Row],[Total II.EE.
(9)=(3)+…+(8)]]</f>
        <v>6578.3039699999999</v>
      </c>
      <c r="L6" s="27">
        <v>762.26850000000002</v>
      </c>
      <c r="M6" s="27">
        <v>2033.4037602800001</v>
      </c>
      <c r="N6" s="23">
        <f>Tabla1[[#This Row],[Total entregas a cta. impuestos cedidos
(10)=(1)+(2)+(9)]]+Tabla1[[#This Row],[Entregas a cuenta Fondo de Suficiencia Global
(11)]]+Tabla1[[#This Row],[Entregas a cuenta Fondo de Garantía
(12)]]</f>
        <v>9373.9762302800009</v>
      </c>
    </row>
    <row r="7" spans="1:14" ht="18" customHeight="1" thickBot="1" x14ac:dyDescent="0.35">
      <c r="A7" s="16" t="s">
        <v>2</v>
      </c>
      <c r="B7" s="11">
        <v>8100.7884899999999</v>
      </c>
      <c r="C7" s="11">
        <v>7679.3357999999998</v>
      </c>
      <c r="D7" s="11">
        <v>97.348770000000002</v>
      </c>
      <c r="E7" s="11">
        <v>2.32254</v>
      </c>
      <c r="F7" s="11">
        <v>39.296430000000001</v>
      </c>
      <c r="G7" s="11">
        <v>729.80830000000003</v>
      </c>
      <c r="H7" s="11">
        <v>1399.16741</v>
      </c>
      <c r="I7" s="11">
        <v>193.92679000000001</v>
      </c>
      <c r="J7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2461.8702399999997</v>
      </c>
      <c r="K7" s="27">
        <f>Tabla1[[#This Row],[Tarifa autonómica del IRPF
(1)]]+Tabla1[[#This Row],[Impuesto sobre el Valor Añadido
(2)]]+Tabla1[[#This Row],[Total II.EE.
(9)=(3)+…+(8)]]</f>
        <v>18241.99453</v>
      </c>
      <c r="L7" s="27">
        <v>640.51255000000003</v>
      </c>
      <c r="M7" s="27">
        <v>6178.2700729799999</v>
      </c>
      <c r="N7" s="23">
        <f>Tabla1[[#This Row],[Total entregas a cta. impuestos cedidos
(10)=(1)+(2)+(9)]]+Tabla1[[#This Row],[Entregas a cuenta Fondo de Suficiencia Global
(11)]]+Tabla1[[#This Row],[Entregas a cuenta Fondo de Garantía
(12)]]</f>
        <v>25060.777152980001</v>
      </c>
    </row>
    <row r="8" spans="1:14" ht="18" customHeight="1" thickBot="1" x14ac:dyDescent="0.35">
      <c r="A8" s="16" t="s">
        <v>3</v>
      </c>
      <c r="B8" s="11">
        <v>1442.1217799999999</v>
      </c>
      <c r="C8" s="11">
        <v>997.2231700000001</v>
      </c>
      <c r="D8" s="11">
        <v>13.39767</v>
      </c>
      <c r="E8" s="11">
        <v>0.45799000000000001</v>
      </c>
      <c r="F8" s="11">
        <v>5.1543400000000004</v>
      </c>
      <c r="G8" s="11">
        <v>95.412679999999995</v>
      </c>
      <c r="H8" s="11">
        <v>162.96252999999999</v>
      </c>
      <c r="I8" s="11">
        <v>47.084089999999996</v>
      </c>
      <c r="J8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324.46929999999998</v>
      </c>
      <c r="K8" s="27">
        <f>Tabla1[[#This Row],[Tarifa autonómica del IRPF
(1)]]+Tabla1[[#This Row],[Impuesto sobre el Valor Añadido
(2)]]+Tabla1[[#This Row],[Total II.EE.
(9)=(3)+…+(8)]]</f>
        <v>2763.8142500000004</v>
      </c>
      <c r="L8" s="27">
        <v>237.97125</v>
      </c>
      <c r="M8" s="27">
        <v>456.55309704999996</v>
      </c>
      <c r="N8" s="23">
        <f>Tabla1[[#This Row],[Total entregas a cta. impuestos cedidos
(10)=(1)+(2)+(9)]]+Tabla1[[#This Row],[Entregas a cuenta Fondo de Suficiencia Global
(11)]]+Tabla1[[#This Row],[Entregas a cuenta Fondo de Garantía
(12)]]</f>
        <v>3458.3385970500003</v>
      </c>
    </row>
    <row r="9" spans="1:14" ht="18" customHeight="1" thickBot="1" x14ac:dyDescent="0.35">
      <c r="A9" s="16" t="s">
        <v>4</v>
      </c>
      <c r="B9" s="11">
        <v>803.61560999999995</v>
      </c>
      <c r="C9" s="11">
        <v>612.41743000000008</v>
      </c>
      <c r="D9" s="11">
        <v>7.1082999999999998</v>
      </c>
      <c r="E9" s="11">
        <v>0.21758000000000002</v>
      </c>
      <c r="F9" s="11">
        <v>2.8441199999999998</v>
      </c>
      <c r="G9" s="11">
        <v>56.38458</v>
      </c>
      <c r="H9" s="11">
        <v>119.29152999999999</v>
      </c>
      <c r="I9" s="11">
        <v>20.278209999999998</v>
      </c>
      <c r="J9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206.12432000000001</v>
      </c>
      <c r="K9" s="27">
        <f>Tabla1[[#This Row],[Tarifa autonómica del IRPF
(1)]]+Tabla1[[#This Row],[Impuesto sobre el Valor Añadido
(2)]]+Tabla1[[#This Row],[Total II.EE.
(9)=(3)+…+(8)]]</f>
        <v>1622.1573600000002</v>
      </c>
      <c r="L9" s="27">
        <v>626.83631000000003</v>
      </c>
      <c r="M9" s="27">
        <v>80.14662088</v>
      </c>
      <c r="N9" s="23">
        <f>Tabla1[[#This Row],[Total entregas a cta. impuestos cedidos
(10)=(1)+(2)+(9)]]+Tabla1[[#This Row],[Entregas a cuenta Fondo de Suficiencia Global
(11)]]+Tabla1[[#This Row],[Entregas a cuenta Fondo de Garantía
(12)]]</f>
        <v>2329.1402908800001</v>
      </c>
    </row>
    <row r="10" spans="1:14" ht="18" customHeight="1" thickBot="1" x14ac:dyDescent="0.35">
      <c r="A10" s="16" t="s">
        <v>5</v>
      </c>
      <c r="B10" s="11">
        <v>443.42581000000001</v>
      </c>
      <c r="C10" s="11">
        <v>309.07509999999996</v>
      </c>
      <c r="D10" s="11">
        <v>3.6257199999999998</v>
      </c>
      <c r="E10" s="11">
        <v>8.9990000000000001E-2</v>
      </c>
      <c r="F10" s="11">
        <v>1.52447</v>
      </c>
      <c r="G10" s="11">
        <v>29.537189999999999</v>
      </c>
      <c r="H10" s="11">
        <v>56.720260000000003</v>
      </c>
      <c r="I10" s="11">
        <v>7.9982899999999999</v>
      </c>
      <c r="J10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99.495919999999998</v>
      </c>
      <c r="K10" s="27">
        <f>Tabla1[[#This Row],[Tarifa autonómica del IRPF
(1)]]+Tabla1[[#This Row],[Impuesto sobre el Valor Añadido
(2)]]+Tabla1[[#This Row],[Total II.EE.
(9)=(3)+…+(8)]]</f>
        <v>851.99682999999993</v>
      </c>
      <c r="L10" s="27">
        <v>271.44486000000001</v>
      </c>
      <c r="M10" s="27">
        <v>132.05555612000001</v>
      </c>
      <c r="N10" s="23">
        <f>Tabla1[[#This Row],[Total entregas a cta. impuestos cedidos
(10)=(1)+(2)+(9)]]+Tabla1[[#This Row],[Entregas a cuenta Fondo de Suficiencia Global
(11)]]+Tabla1[[#This Row],[Entregas a cuenta Fondo de Garantía
(12)]]</f>
        <v>1255.49724612</v>
      </c>
    </row>
    <row r="11" spans="1:14" ht="18" customHeight="1" thickBot="1" x14ac:dyDescent="0.35">
      <c r="A11" s="16" t="s">
        <v>6</v>
      </c>
      <c r="B11" s="11">
        <v>1438.0548899999999</v>
      </c>
      <c r="C11" s="11">
        <v>1348.8867399999999</v>
      </c>
      <c r="D11" s="11">
        <v>15.480420000000001</v>
      </c>
      <c r="E11" s="11">
        <v>0.43573000000000001</v>
      </c>
      <c r="F11" s="11">
        <v>6.98</v>
      </c>
      <c r="G11" s="11">
        <v>142.52597</v>
      </c>
      <c r="H11" s="11">
        <v>350.46965</v>
      </c>
      <c r="I11" s="11">
        <v>46.073929999999997</v>
      </c>
      <c r="J11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561.96569999999997</v>
      </c>
      <c r="K11" s="27">
        <f>Tabla1[[#This Row],[Tarifa autonómica del IRPF
(1)]]+Tabla1[[#This Row],[Impuesto sobre el Valor Añadido
(2)]]+Tabla1[[#This Row],[Total II.EE.
(9)=(3)+…+(8)]]</f>
        <v>3348.90733</v>
      </c>
      <c r="L11" s="27">
        <v>-256.86220000000003</v>
      </c>
      <c r="M11" s="27">
        <v>1073.6064479700001</v>
      </c>
      <c r="N11" s="23">
        <f>Tabla1[[#This Row],[Total entregas a cta. impuestos cedidos
(10)=(1)+(2)+(9)]]+Tabla1[[#This Row],[Entregas a cuenta Fondo de Suficiencia Global
(11)]]+Tabla1[[#This Row],[Entregas a cuenta Fondo de Garantía
(12)]]</f>
        <v>4165.6515779700003</v>
      </c>
    </row>
    <row r="12" spans="1:14" ht="18" customHeight="1" thickBot="1" x14ac:dyDescent="0.35">
      <c r="A12" s="16" t="s">
        <v>18</v>
      </c>
      <c r="B12" s="11">
        <v>6082.8627999999999</v>
      </c>
      <c r="C12" s="11">
        <v>5166.6469800000004</v>
      </c>
      <c r="D12" s="11">
        <v>58.613790000000002</v>
      </c>
      <c r="E12" s="11">
        <v>1.6195200000000001</v>
      </c>
      <c r="F12" s="11">
        <v>23.145689999999998</v>
      </c>
      <c r="G12" s="11">
        <v>510.93566999999996</v>
      </c>
      <c r="H12" s="11">
        <v>858.17093</v>
      </c>
      <c r="I12" s="11">
        <v>131.95810999999998</v>
      </c>
      <c r="J12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1584.44371</v>
      </c>
      <c r="K12" s="27">
        <f>Tabla1[[#This Row],[Tarifa autonómica del IRPF
(1)]]+Tabla1[[#This Row],[Impuesto sobre el Valor Añadido
(2)]]+Tabla1[[#This Row],[Total II.EE.
(9)=(3)+…+(8)]]</f>
        <v>12833.95349</v>
      </c>
      <c r="L12" s="27">
        <v>-1845.68391</v>
      </c>
      <c r="M12" s="27">
        <v>1701.5156831300001</v>
      </c>
      <c r="N12" s="23">
        <f>Tabla1[[#This Row],[Total entregas a cta. impuestos cedidos
(10)=(1)+(2)+(9)]]+Tabla1[[#This Row],[Entregas a cuenta Fondo de Suficiencia Global
(11)]]+Tabla1[[#This Row],[Entregas a cuenta Fondo de Garantía
(12)]]</f>
        <v>12689.785263130001</v>
      </c>
    </row>
    <row r="13" spans="1:14" ht="18" customHeight="1" thickBot="1" x14ac:dyDescent="0.35">
      <c r="A13" s="16" t="s">
        <v>7</v>
      </c>
      <c r="B13" s="11">
        <v>1978.5688799999998</v>
      </c>
      <c r="C13" s="11">
        <v>1349.7944199999999</v>
      </c>
      <c r="D13" s="11">
        <v>16.705939999999998</v>
      </c>
      <c r="E13" s="11">
        <v>0.43411</v>
      </c>
      <c r="F13" s="11">
        <v>6.4210799999999999</v>
      </c>
      <c r="G13" s="11">
        <v>131.05002999999999</v>
      </c>
      <c r="H13" s="11">
        <v>324.47735</v>
      </c>
      <c r="I13" s="11">
        <v>52.597850000000001</v>
      </c>
      <c r="J13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531.68636000000004</v>
      </c>
      <c r="K13" s="27">
        <f>Tabla1[[#This Row],[Tarifa autonómica del IRPF
(1)]]+Tabla1[[#This Row],[Impuesto sobre el Valor Añadido
(2)]]+Tabla1[[#This Row],[Total II.EE.
(9)=(3)+…+(8)]]</f>
        <v>3860.0496600000001</v>
      </c>
      <c r="L13" s="27">
        <v>353.7398</v>
      </c>
      <c r="M13" s="27">
        <v>349.89948771000002</v>
      </c>
      <c r="N13" s="23">
        <f>Tabla1[[#This Row],[Total entregas a cta. impuestos cedidos
(10)=(1)+(2)+(9)]]+Tabla1[[#This Row],[Entregas a cuenta Fondo de Suficiencia Global
(11)]]+Tabla1[[#This Row],[Entregas a cuenta Fondo de Garantía
(12)]]</f>
        <v>4563.6889477100003</v>
      </c>
    </row>
    <row r="14" spans="1:14" ht="18" customHeight="1" thickBot="1" x14ac:dyDescent="0.35">
      <c r="A14" s="16" t="s">
        <v>8</v>
      </c>
      <c r="B14" s="11">
        <v>2016.6606899999999</v>
      </c>
      <c r="C14" s="11">
        <v>1778.5183200000001</v>
      </c>
      <c r="D14" s="11">
        <v>21.679549999999999</v>
      </c>
      <c r="E14" s="11">
        <v>0.44323000000000001</v>
      </c>
      <c r="F14" s="11">
        <v>9.1078399999999995</v>
      </c>
      <c r="G14" s="11">
        <v>196.55327</v>
      </c>
      <c r="H14" s="11">
        <v>497.31</v>
      </c>
      <c r="I14" s="11">
        <v>57.612870000000001</v>
      </c>
      <c r="J14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782.70676000000003</v>
      </c>
      <c r="K14" s="27">
        <f>Tabla1[[#This Row],[Tarifa autonómica del IRPF
(1)]]+Tabla1[[#This Row],[Impuesto sobre el Valor Añadido
(2)]]+Tabla1[[#This Row],[Total II.EE.
(9)=(3)+…+(8)]]</f>
        <v>4577.8857699999999</v>
      </c>
      <c r="L14" s="27">
        <v>100.98202000000001</v>
      </c>
      <c r="M14" s="27">
        <v>1707.0595419399999</v>
      </c>
      <c r="N14" s="23">
        <f>Tabla1[[#This Row],[Total entregas a cta. impuestos cedidos
(10)=(1)+(2)+(9)]]+Tabla1[[#This Row],[Entregas a cuenta Fondo de Suficiencia Global
(11)]]+Tabla1[[#This Row],[Entregas a cuenta Fondo de Garantía
(12)]]</f>
        <v>6385.9273319399999</v>
      </c>
    </row>
    <row r="15" spans="1:14" ht="18" customHeight="1" thickBot="1" x14ac:dyDescent="0.35">
      <c r="A15" s="16" t="s">
        <v>9</v>
      </c>
      <c r="B15" s="11">
        <v>2070.8310000000001</v>
      </c>
      <c r="C15" s="11">
        <v>0</v>
      </c>
      <c r="D15" s="11">
        <v>20.08043</v>
      </c>
      <c r="E15" s="11">
        <v>0.53212999999999999</v>
      </c>
      <c r="F15" s="11">
        <v>9.0142399999999991</v>
      </c>
      <c r="G15" s="11">
        <v>0</v>
      </c>
      <c r="H15" s="11">
        <v>0</v>
      </c>
      <c r="I15" s="11">
        <v>41.724400000000003</v>
      </c>
      <c r="J15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71.351200000000006</v>
      </c>
      <c r="K15" s="27">
        <f>Tabla1[[#This Row],[Tarifa autonómica del IRPF
(1)]]+Tabla1[[#This Row],[Impuesto sobre el Valor Añadido
(2)]]+Tabla1[[#This Row],[Total II.EE.
(9)=(3)+…+(8)]]</f>
        <v>2142.1822000000002</v>
      </c>
      <c r="L15" s="27">
        <v>95.946579999999997</v>
      </c>
      <c r="M15" s="27">
        <v>3834.3229384900001</v>
      </c>
      <c r="N15" s="23">
        <f>Tabla1[[#This Row],[Total entregas a cta. impuestos cedidos
(10)=(1)+(2)+(9)]]+Tabla1[[#This Row],[Entregas a cuenta Fondo de Suficiencia Global
(11)]]+Tabla1[[#This Row],[Entregas a cuenta Fondo de Garantía
(12)]]</f>
        <v>6072.4517184899996</v>
      </c>
    </row>
    <row r="16" spans="1:14" ht="18" customHeight="1" thickBot="1" x14ac:dyDescent="0.35">
      <c r="A16" s="16" t="s">
        <v>10</v>
      </c>
      <c r="B16" s="11">
        <v>914.18356999999992</v>
      </c>
      <c r="C16" s="11">
        <v>850.58431999999993</v>
      </c>
      <c r="D16" s="11">
        <v>9.8643199999999993</v>
      </c>
      <c r="E16" s="11">
        <v>0.20752999999999999</v>
      </c>
      <c r="F16" s="11">
        <v>4.48719</v>
      </c>
      <c r="G16" s="11">
        <v>99.636130000000009</v>
      </c>
      <c r="H16" s="11">
        <v>248.52312000000001</v>
      </c>
      <c r="I16" s="11">
        <v>24.736669999999997</v>
      </c>
      <c r="J16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387.45496000000003</v>
      </c>
      <c r="K16" s="27">
        <f>Tabla1[[#This Row],[Tarifa autonómica del IRPF
(1)]]+Tabla1[[#This Row],[Impuesto sobre el Valor Añadido
(2)]]+Tabla1[[#This Row],[Total II.EE.
(9)=(3)+…+(8)]]</f>
        <v>2152.2228500000001</v>
      </c>
      <c r="L16" s="27">
        <v>569.14521999999999</v>
      </c>
      <c r="M16" s="27">
        <v>1155.5779310800001</v>
      </c>
      <c r="N16" s="23">
        <f>Tabla1[[#This Row],[Total entregas a cta. impuestos cedidos
(10)=(1)+(2)+(9)]]+Tabla1[[#This Row],[Entregas a cuenta Fondo de Suficiencia Global
(11)]]+Tabla1[[#This Row],[Entregas a cuenta Fondo de Garantía
(12)]]</f>
        <v>3876.9460010800003</v>
      </c>
    </row>
    <row r="17" spans="1:14" ht="18" customHeight="1" thickBot="1" x14ac:dyDescent="0.35">
      <c r="A17" s="16" t="s">
        <v>11</v>
      </c>
      <c r="B17" s="11">
        <v>1777.29772</v>
      </c>
      <c r="C17" s="11">
        <v>1798.65113</v>
      </c>
      <c r="D17" s="11">
        <v>15.92215</v>
      </c>
      <c r="E17" s="11">
        <v>0.54055999999999993</v>
      </c>
      <c r="F17" s="11">
        <v>6.0938800000000004</v>
      </c>
      <c r="G17" s="11">
        <v>146.36948000000001</v>
      </c>
      <c r="H17" s="11">
        <v>218.34514999999999</v>
      </c>
      <c r="I17" s="11">
        <v>28.14545</v>
      </c>
      <c r="J17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415.41666999999995</v>
      </c>
      <c r="K17" s="27">
        <f>Tabla1[[#This Row],[Tarifa autonómica del IRPF
(1)]]+Tabla1[[#This Row],[Impuesto sobre el Valor Añadido
(2)]]+Tabla1[[#This Row],[Total II.EE.
(9)=(3)+…+(8)]]</f>
        <v>3991.3655199999998</v>
      </c>
      <c r="L17" s="27">
        <v>-892.42780000000005</v>
      </c>
      <c r="M17" s="27">
        <v>-329.41508376000002</v>
      </c>
      <c r="N17" s="23">
        <f>Tabla1[[#This Row],[Total entregas a cta. impuestos cedidos
(10)=(1)+(2)+(9)]]+Tabla1[[#This Row],[Entregas a cuenta Fondo de Suficiencia Global
(11)]]+Tabla1[[#This Row],[Entregas a cuenta Fondo de Garantía
(12)]]</f>
        <v>2769.5226362399999</v>
      </c>
    </row>
    <row r="18" spans="1:14" ht="18" customHeight="1" thickBot="1" x14ac:dyDescent="0.35">
      <c r="A18" s="16" t="s">
        <v>19</v>
      </c>
      <c r="B18" s="11">
        <v>15146.035320000001</v>
      </c>
      <c r="C18" s="11">
        <v>8925.6848100000007</v>
      </c>
      <c r="D18" s="11">
        <v>82.957160000000002</v>
      </c>
      <c r="E18" s="11">
        <v>2.4063000000000003</v>
      </c>
      <c r="F18" s="11">
        <v>33.141709999999996</v>
      </c>
      <c r="G18" s="11">
        <v>511.98003999999997</v>
      </c>
      <c r="H18" s="11">
        <v>856.03916000000004</v>
      </c>
      <c r="I18" s="11">
        <v>134.11133999999998</v>
      </c>
      <c r="J18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1620.63571</v>
      </c>
      <c r="K18" s="27">
        <f>Tabla1[[#This Row],[Tarifa autonómica del IRPF
(1)]]+Tabla1[[#This Row],[Impuesto sobre el Valor Añadido
(2)]]+Tabla1[[#This Row],[Total II.EE.
(9)=(3)+…+(8)]]</f>
        <v>25692.35584</v>
      </c>
      <c r="L18" s="27">
        <v>-961.05011999999999</v>
      </c>
      <c r="M18" s="27">
        <v>-5989.0756335199994</v>
      </c>
      <c r="N18" s="23">
        <f>Tabla1[[#This Row],[Total entregas a cta. impuestos cedidos
(10)=(1)+(2)+(9)]]+Tabla1[[#This Row],[Entregas a cuenta Fondo de Suficiencia Global
(11)]]+Tabla1[[#This Row],[Entregas a cuenta Fondo de Garantía
(12)]]</f>
        <v>18742.230086480002</v>
      </c>
    </row>
    <row r="19" spans="1:14" ht="18" customHeight="1" thickBot="1" x14ac:dyDescent="0.35">
      <c r="A19" s="16" t="s">
        <v>12</v>
      </c>
      <c r="B19" s="11">
        <v>2953.39158</v>
      </c>
      <c r="C19" s="11">
        <v>2397.5089900000003</v>
      </c>
      <c r="D19" s="11">
        <v>33.739190000000001</v>
      </c>
      <c r="E19" s="11">
        <v>0.82761000000000007</v>
      </c>
      <c r="F19" s="11">
        <v>12.800510000000001</v>
      </c>
      <c r="G19" s="11">
        <v>218.79717000000002</v>
      </c>
      <c r="H19" s="11">
        <v>652.81448</v>
      </c>
      <c r="I19" s="11">
        <v>67.611770000000007</v>
      </c>
      <c r="J19" s="11">
        <f>Tabla1[[#This Row],[Sobre Alcohol y Bebidas Derivadas
(3)]]+Tabla1[[#This Row],[Sobre Productos Intermedios
(4)]]+Tabla1[[#This Row],[Sobre la Cerveza
(5)]]+Tabla1[[#This Row],[Sobre las Labores del Tabaco
(6)]]+Tabla1[[#This Row],[Sobre Hidrocarburos
(7)]]+Tabla1[[#This Row],[Sobre la Electricidad
(8)]]</f>
        <v>986.59073000000001</v>
      </c>
      <c r="K19" s="27">
        <f>Tabla1[[#This Row],[Tarifa autonómica del IRPF
(1)]]+Tabla1[[#This Row],[Impuesto sobre el Valor Añadido
(2)]]+Tabla1[[#This Row],[Total II.EE.
(9)=(3)+…+(8)]]</f>
        <v>6337.4912999999997</v>
      </c>
      <c r="L19" s="27">
        <v>553.53728999999998</v>
      </c>
      <c r="M19" s="27">
        <v>1296.8645871900001</v>
      </c>
      <c r="N19" s="32">
        <f>Tabla1[[#This Row],[Total entregas a cta. impuestos cedidos
(10)=(1)+(2)+(9)]]+Tabla1[[#This Row],[Entregas a cuenta Fondo de Suficiencia Global
(11)]]+Tabla1[[#This Row],[Entregas a cuenta Fondo de Garantía
(12)]]</f>
        <v>8187.8931771899997</v>
      </c>
    </row>
    <row r="20" spans="1:14" ht="18" customHeight="1" thickBot="1" x14ac:dyDescent="0.35">
      <c r="A20" s="6" t="s">
        <v>13</v>
      </c>
      <c r="B20" s="10">
        <v>63261.493300000009</v>
      </c>
      <c r="C20" s="10">
        <v>44516.009989999999</v>
      </c>
      <c r="D20" s="10">
        <v>525.20159999999998</v>
      </c>
      <c r="E20" s="10">
        <v>14.77839</v>
      </c>
      <c r="F20" s="10">
        <v>209.7396</v>
      </c>
      <c r="G20" s="10">
        <v>3963.4531799999991</v>
      </c>
      <c r="H20" s="10">
        <v>7795.8108100000009</v>
      </c>
      <c r="I20" s="10">
        <v>1163.16085</v>
      </c>
      <c r="J20" s="10">
        <v>13672.14443</v>
      </c>
      <c r="K20" s="28">
        <v>121449.64772000001</v>
      </c>
      <c r="L20" s="29">
        <v>1390.2797</v>
      </c>
      <c r="M20" s="29">
        <v>11736.940500000004</v>
      </c>
      <c r="N20" s="24">
        <v>134576.86791999999</v>
      </c>
    </row>
    <row r="21" spans="1:14" ht="18" customHeight="1" thickBot="1" x14ac:dyDescent="0.35">
      <c r="A21" s="17" t="s">
        <v>14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26">
        <v>0</v>
      </c>
      <c r="L21" s="20">
        <v>36.209269999999997</v>
      </c>
      <c r="M21" s="20">
        <v>0</v>
      </c>
      <c r="N21" s="21">
        <v>36.209269999999997</v>
      </c>
    </row>
    <row r="22" spans="1:14" ht="18" customHeight="1" thickBot="1" x14ac:dyDescent="0.35">
      <c r="A22" s="16" t="s">
        <v>15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26">
        <v>0</v>
      </c>
      <c r="L22" s="22">
        <v>45.220680000000002</v>
      </c>
      <c r="M22" s="22">
        <v>0</v>
      </c>
      <c r="N22" s="23">
        <v>45.220680000000002</v>
      </c>
    </row>
    <row r="23" spans="1:14" ht="18" customHeight="1" thickBot="1" x14ac:dyDescent="0.35">
      <c r="A23" s="18" t="s">
        <v>16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30">
        <v>81.429949999999991</v>
      </c>
      <c r="M23" s="30">
        <v>0</v>
      </c>
      <c r="N23" s="31">
        <v>81.429949999999991</v>
      </c>
    </row>
    <row r="24" spans="1:14" ht="18" customHeight="1" x14ac:dyDescent="0.3">
      <c r="A24" s="6" t="s">
        <v>20</v>
      </c>
      <c r="B24" s="10">
        <v>63261.493300000009</v>
      </c>
      <c r="C24" s="10">
        <v>44516.009989999999</v>
      </c>
      <c r="D24" s="10">
        <v>525.20159999999998</v>
      </c>
      <c r="E24" s="10">
        <v>14.77839</v>
      </c>
      <c r="F24" s="10">
        <v>209.7396</v>
      </c>
      <c r="G24" s="10">
        <v>3963.4531799999991</v>
      </c>
      <c r="H24" s="10">
        <v>7795.8108100000009</v>
      </c>
      <c r="I24" s="10">
        <v>1163.16085</v>
      </c>
      <c r="J24" s="10">
        <v>13672.14443</v>
      </c>
      <c r="K24" s="10">
        <v>121449.64772000001</v>
      </c>
      <c r="L24" s="10">
        <v>1471.70965</v>
      </c>
      <c r="M24" s="10">
        <v>11736.940500000004</v>
      </c>
      <c r="N24" s="10">
        <v>134658.29786999998</v>
      </c>
    </row>
    <row r="25" spans="1:14" x14ac:dyDescent="0.3">
      <c r="A25" s="25" t="s">
        <v>36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3"/>
      <c r="M25" s="3"/>
      <c r="N25" s="3"/>
    </row>
    <row r="26" spans="1:14" x14ac:dyDescent="0.3"/>
  </sheetData>
  <printOptions horizontalCentered="1" verticalCentered="1"/>
  <pageMargins left="0.59055118110236227" right="0.59055118110236227" top="0.39370078740157483" bottom="0.51181102362204722" header="0" footer="0"/>
  <pageSetup paperSize="9" scale="67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46</Value>
      <Value>123</Value>
      <Value>110</Value>
      <Value>61</Value>
    </MinhacCategoriasPorOrganigrama>
    <MinPortalIdiomaDocumentos xmlns="25d85ab0-3809-4eca-a8fb-a26131ff49e9">Español</MinPortalIdiomaDocumentos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2024-09-10T22:00:00+00:00</MinhacFechaInfo>
    <MinhacCategoriasGeneral xmlns="25d85ab0-3809-4eca-a8fb-a26131ff49e9">
      <Value>177</Value>
      <Value>22</Value>
      <Value>186</Value>
    </MinhacCategoriasGeneral>
  </documentManagement>
</p:properties>
</file>

<file path=customXml/itemProps1.xml><?xml version="1.0" encoding="utf-8"?>
<ds:datastoreItem xmlns:ds="http://schemas.openxmlformats.org/officeDocument/2006/customXml" ds:itemID="{A98F56F9-F2B6-4D27-9577-945A0BD9E58C}"/>
</file>

<file path=customXml/itemProps2.xml><?xml version="1.0" encoding="utf-8"?>
<ds:datastoreItem xmlns:ds="http://schemas.openxmlformats.org/officeDocument/2006/customXml" ds:itemID="{75BF605E-8945-4A7F-AEEF-3DBDE243C5AE}"/>
</file>

<file path=customXml/itemProps3.xml><?xml version="1.0" encoding="utf-8"?>
<ds:datastoreItem xmlns:ds="http://schemas.openxmlformats.org/officeDocument/2006/customXml" ds:itemID="{42695920-91D0-44F5-AD46-9433FDF730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Entrega a Cuenta 2024</vt:lpstr>
      <vt:lpstr>'Entrega a Cuenta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Financiación a CCAA por entregas a cuenta. Ley</dc:title>
  <dc:creator/>
  <cp:lastModifiedBy/>
  <dcterms:created xsi:type="dcterms:W3CDTF">2023-12-21T12:42:10Z</dcterms:created>
  <dcterms:modified xsi:type="dcterms:W3CDTF">2024-09-10T16:32:55Z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