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styles.xml" ContentType="application/vnd.openxmlformats-officedocument.spreadsheetml.styles+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0490" windowHeight="7020" firstSheet="2" activeTab="18"/>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1" i="100" l="1"/>
  <c r="M11" i="100"/>
  <c r="U11" i="100" s="1"/>
  <c r="L11" i="100"/>
  <c r="T11" i="100" s="1"/>
  <c r="E11" i="100"/>
  <c r="U10" i="100"/>
  <c r="M10" i="100"/>
  <c r="L10" i="100"/>
  <c r="E10" i="100"/>
  <c r="E12" i="100" s="1"/>
  <c r="I5" i="100"/>
  <c r="H5" i="100"/>
  <c r="G5" i="100"/>
  <c r="E5" i="100"/>
  <c r="C5" i="100"/>
  <c r="T13" i="99"/>
  <c r="M13" i="99"/>
  <c r="N13" i="99" s="1"/>
  <c r="L13" i="99"/>
  <c r="E13" i="99"/>
  <c r="N12" i="99"/>
  <c r="M12" i="99"/>
  <c r="U12" i="99" s="1"/>
  <c r="L12" i="99"/>
  <c r="T12" i="99" s="1"/>
  <c r="E12" i="99"/>
  <c r="M11" i="99"/>
  <c r="U11" i="99" s="1"/>
  <c r="L11" i="99"/>
  <c r="T11" i="99" s="1"/>
  <c r="E11" i="99"/>
  <c r="U10" i="99"/>
  <c r="M10" i="99"/>
  <c r="L10" i="99"/>
  <c r="E10" i="99"/>
  <c r="E14" i="99" s="1"/>
  <c r="I5" i="99"/>
  <c r="H5" i="99"/>
  <c r="G5" i="99"/>
  <c r="E5" i="99"/>
  <c r="C5" i="99"/>
  <c r="T13" i="98"/>
  <c r="V13" i="98" s="1"/>
  <c r="N13" i="98"/>
  <c r="M13" i="98"/>
  <c r="U13" i="98" s="1"/>
  <c r="L13" i="98"/>
  <c r="E13" i="98"/>
  <c r="N12" i="98"/>
  <c r="M12" i="98"/>
  <c r="U12" i="98" s="1"/>
  <c r="L12" i="98"/>
  <c r="T12" i="98" s="1"/>
  <c r="V12" i="98" s="1"/>
  <c r="E12" i="98"/>
  <c r="M11" i="98"/>
  <c r="U11" i="98" s="1"/>
  <c r="L11" i="98"/>
  <c r="T11" i="98" s="1"/>
  <c r="V11" i="98" s="1"/>
  <c r="E11" i="98"/>
  <c r="U10" i="98"/>
  <c r="M10" i="98"/>
  <c r="L10" i="98"/>
  <c r="E10" i="98"/>
  <c r="E14" i="98" s="1"/>
  <c r="I5" i="98"/>
  <c r="H5" i="98"/>
  <c r="G5" i="98"/>
  <c r="E5" i="98"/>
  <c r="C5" i="98"/>
  <c r="T14" i="97"/>
  <c r="V14" i="97" s="1"/>
  <c r="N14" i="97"/>
  <c r="M14" i="97"/>
  <c r="U14" i="97" s="1"/>
  <c r="L14" i="97"/>
  <c r="E14" i="97"/>
  <c r="N13" i="97"/>
  <c r="M13" i="97"/>
  <c r="U13" i="97" s="1"/>
  <c r="L13" i="97"/>
  <c r="T13" i="97" s="1"/>
  <c r="E13" i="97"/>
  <c r="M12" i="97"/>
  <c r="U12" i="97" s="1"/>
  <c r="V12" i="97" s="1"/>
  <c r="L12" i="97"/>
  <c r="T12" i="97" s="1"/>
  <c r="E12" i="97"/>
  <c r="U11" i="97"/>
  <c r="M11" i="97"/>
  <c r="L11" i="97"/>
  <c r="E11" i="97"/>
  <c r="T10" i="97"/>
  <c r="V10" i="97" s="1"/>
  <c r="N10" i="97"/>
  <c r="M10" i="97"/>
  <c r="U10" i="97" s="1"/>
  <c r="L10" i="97"/>
  <c r="E10" i="97"/>
  <c r="I5" i="97"/>
  <c r="H5" i="97"/>
  <c r="G5" i="97"/>
  <c r="E5" i="97"/>
  <c r="C5" i="97"/>
  <c r="T15" i="96"/>
  <c r="N15" i="96"/>
  <c r="M15" i="96"/>
  <c r="U15" i="96" s="1"/>
  <c r="V15" i="96" s="1"/>
  <c r="L15" i="96"/>
  <c r="E15" i="96"/>
  <c r="V14" i="96"/>
  <c r="M14" i="96"/>
  <c r="U14" i="96" s="1"/>
  <c r="L14" i="96"/>
  <c r="T14" i="96" s="1"/>
  <c r="E14" i="96"/>
  <c r="U13" i="96"/>
  <c r="M13" i="96"/>
  <c r="L13" i="96"/>
  <c r="E13" i="96"/>
  <c r="U12" i="96"/>
  <c r="T12" i="96"/>
  <c r="V12" i="96" s="1"/>
  <c r="N12" i="96"/>
  <c r="M12" i="96"/>
  <c r="L12" i="96"/>
  <c r="E12" i="96"/>
  <c r="E16" i="96" s="1"/>
  <c r="T11" i="96"/>
  <c r="N11" i="96"/>
  <c r="M11" i="96"/>
  <c r="U11" i="96" s="1"/>
  <c r="V11" i="96" s="1"/>
  <c r="L11" i="96"/>
  <c r="E11" i="96"/>
  <c r="V10" i="96"/>
  <c r="M10" i="96"/>
  <c r="U10" i="96" s="1"/>
  <c r="L10" i="96"/>
  <c r="T10" i="96" s="1"/>
  <c r="E10" i="96"/>
  <c r="I5" i="96"/>
  <c r="H5" i="96"/>
  <c r="G5" i="96"/>
  <c r="E5" i="96"/>
  <c r="C5" i="96"/>
  <c r="U15" i="95"/>
  <c r="M15" i="95"/>
  <c r="L15" i="95"/>
  <c r="E15" i="95"/>
  <c r="T14" i="95"/>
  <c r="N14" i="95"/>
  <c r="M14" i="95"/>
  <c r="U14" i="95" s="1"/>
  <c r="L14" i="95"/>
  <c r="E14" i="95"/>
  <c r="N13" i="95"/>
  <c r="M13" i="95"/>
  <c r="U13" i="95" s="1"/>
  <c r="L13" i="95"/>
  <c r="T13" i="95" s="1"/>
  <c r="E13" i="95"/>
  <c r="M12" i="95"/>
  <c r="U12" i="95" s="1"/>
  <c r="L12" i="95"/>
  <c r="T12" i="95" s="1"/>
  <c r="V12" i="95" s="1"/>
  <c r="E12" i="95"/>
  <c r="U11" i="95"/>
  <c r="M11" i="95"/>
  <c r="L11" i="95"/>
  <c r="E11" i="95"/>
  <c r="T10" i="95"/>
  <c r="N10" i="95"/>
  <c r="M10" i="95"/>
  <c r="U10" i="95" s="1"/>
  <c r="L10" i="95"/>
  <c r="E10" i="95"/>
  <c r="I5" i="95"/>
  <c r="H5" i="95"/>
  <c r="G5" i="95"/>
  <c r="E5" i="95"/>
  <c r="C5" i="95"/>
  <c r="E14" i="94"/>
  <c r="N13" i="94"/>
  <c r="M13" i="94"/>
  <c r="U13" i="94" s="1"/>
  <c r="L13" i="94"/>
  <c r="T13" i="94" s="1"/>
  <c r="V13" i="94" s="1"/>
  <c r="E13" i="94"/>
  <c r="M12" i="94"/>
  <c r="U12" i="94" s="1"/>
  <c r="L12" i="94"/>
  <c r="T12" i="94" s="1"/>
  <c r="V12" i="94" s="1"/>
  <c r="E12" i="94"/>
  <c r="U11" i="94"/>
  <c r="M11" i="94"/>
  <c r="L11" i="94"/>
  <c r="E11" i="94"/>
  <c r="T10" i="94"/>
  <c r="N10" i="94"/>
  <c r="M10" i="94"/>
  <c r="U10" i="94" s="1"/>
  <c r="L10" i="94"/>
  <c r="E10" i="94"/>
  <c r="I5" i="94"/>
  <c r="H5" i="94"/>
  <c r="G5" i="94"/>
  <c r="E5" i="94"/>
  <c r="C5" i="94"/>
  <c r="E13" i="93"/>
  <c r="N12" i="93"/>
  <c r="M12" i="93"/>
  <c r="U12" i="93" s="1"/>
  <c r="L12" i="93"/>
  <c r="T12" i="93" s="1"/>
  <c r="E12" i="93"/>
  <c r="V11" i="93"/>
  <c r="M11" i="93"/>
  <c r="U11" i="93" s="1"/>
  <c r="L11" i="93"/>
  <c r="T11" i="93" s="1"/>
  <c r="E11" i="93"/>
  <c r="U10" i="93"/>
  <c r="M10" i="93"/>
  <c r="L10" i="93"/>
  <c r="E10" i="93"/>
  <c r="I5" i="93"/>
  <c r="H5" i="93"/>
  <c r="G5" i="93"/>
  <c r="E5" i="93"/>
  <c r="C5" i="93"/>
  <c r="T15" i="92"/>
  <c r="N15" i="92"/>
  <c r="M15" i="92"/>
  <c r="U15" i="92" s="1"/>
  <c r="L15" i="92"/>
  <c r="E15" i="92"/>
  <c r="N14" i="92"/>
  <c r="M14" i="92"/>
  <c r="U14" i="92" s="1"/>
  <c r="L14" i="92"/>
  <c r="T14" i="92" s="1"/>
  <c r="E14" i="92"/>
  <c r="V13" i="92"/>
  <c r="M13" i="92"/>
  <c r="U13" i="92" s="1"/>
  <c r="L13" i="92"/>
  <c r="T13" i="92" s="1"/>
  <c r="E13" i="92"/>
  <c r="U12" i="92"/>
  <c r="M12" i="92"/>
  <c r="L12" i="92"/>
  <c r="E12" i="92"/>
  <c r="T11" i="92"/>
  <c r="V11" i="92" s="1"/>
  <c r="N11" i="92"/>
  <c r="M11" i="92"/>
  <c r="U11" i="92" s="1"/>
  <c r="L11" i="92"/>
  <c r="E11" i="92"/>
  <c r="E16" i="92" s="1"/>
  <c r="N10" i="92"/>
  <c r="M10" i="92"/>
  <c r="U10" i="92" s="1"/>
  <c r="L10" i="92"/>
  <c r="T10" i="92" s="1"/>
  <c r="E10" i="92"/>
  <c r="I5" i="92"/>
  <c r="H5" i="92"/>
  <c r="G5" i="92"/>
  <c r="E5" i="92"/>
  <c r="C5" i="92"/>
  <c r="M11" i="91"/>
  <c r="U11" i="91" s="1"/>
  <c r="L11" i="91"/>
  <c r="T11" i="91" s="1"/>
  <c r="V11" i="91" s="1"/>
  <c r="E11" i="91"/>
  <c r="U10" i="91"/>
  <c r="M10" i="91"/>
  <c r="L10" i="91"/>
  <c r="E10" i="91"/>
  <c r="E12" i="91" s="1"/>
  <c r="I5" i="91"/>
  <c r="H5" i="91"/>
  <c r="G5" i="91"/>
  <c r="E5" i="91"/>
  <c r="C5" i="91"/>
  <c r="T13" i="90"/>
  <c r="V13" i="90" s="1"/>
  <c r="N13" i="90"/>
  <c r="M13" i="90"/>
  <c r="U13" i="90" s="1"/>
  <c r="L13" i="90"/>
  <c r="E13" i="90"/>
  <c r="N12" i="90"/>
  <c r="M12" i="90"/>
  <c r="U12" i="90" s="1"/>
  <c r="L12" i="90"/>
  <c r="T12" i="90" s="1"/>
  <c r="V12" i="90" s="1"/>
  <c r="E12" i="90"/>
  <c r="M11" i="90"/>
  <c r="U11" i="90" s="1"/>
  <c r="L11" i="90"/>
  <c r="T11" i="90" s="1"/>
  <c r="V11" i="90" s="1"/>
  <c r="E11" i="90"/>
  <c r="U10" i="90"/>
  <c r="M10" i="90"/>
  <c r="L10" i="90"/>
  <c r="E10" i="90"/>
  <c r="E14" i="90" s="1"/>
  <c r="I5" i="90"/>
  <c r="H5" i="90"/>
  <c r="G5" i="90"/>
  <c r="E5" i="90"/>
  <c r="C5" i="90"/>
  <c r="T12" i="89"/>
  <c r="V12" i="89" s="1"/>
  <c r="N12" i="89"/>
  <c r="M12" i="89"/>
  <c r="U12" i="89" s="1"/>
  <c r="L12" i="89"/>
  <c r="E12" i="89"/>
  <c r="E13" i="89" s="1"/>
  <c r="N11" i="89"/>
  <c r="M11" i="89"/>
  <c r="U11" i="89" s="1"/>
  <c r="L11" i="89"/>
  <c r="T11" i="89" s="1"/>
  <c r="E11" i="89"/>
  <c r="V10" i="89"/>
  <c r="M10" i="89"/>
  <c r="U10" i="89" s="1"/>
  <c r="L10" i="89"/>
  <c r="T10" i="89" s="1"/>
  <c r="E10" i="89"/>
  <c r="I5" i="89"/>
  <c r="H5" i="89"/>
  <c r="G5" i="89"/>
  <c r="E5" i="89"/>
  <c r="C5" i="89"/>
  <c r="U11" i="88"/>
  <c r="M11" i="88"/>
  <c r="L11" i="88"/>
  <c r="E11" i="88"/>
  <c r="T10" i="88"/>
  <c r="N10" i="88"/>
  <c r="M10" i="88"/>
  <c r="U10" i="88" s="1"/>
  <c r="L10" i="88"/>
  <c r="E10" i="88"/>
  <c r="E12" i="88" s="1"/>
  <c r="I5" i="88"/>
  <c r="H5" i="88"/>
  <c r="G5" i="88"/>
  <c r="E5" i="88"/>
  <c r="C5" i="88"/>
  <c r="E12" i="87"/>
  <c r="N11" i="87"/>
  <c r="M11" i="87"/>
  <c r="U11" i="87" s="1"/>
  <c r="L11" i="87"/>
  <c r="T11" i="87" s="1"/>
  <c r="V11" i="87" s="1"/>
  <c r="E11" i="87"/>
  <c r="M10" i="87"/>
  <c r="U10" i="87" s="1"/>
  <c r="L10" i="87"/>
  <c r="T10" i="87" s="1"/>
  <c r="V10" i="87" s="1"/>
  <c r="V12" i="87" s="1"/>
  <c r="G9" i="25" s="1"/>
  <c r="E10" i="87"/>
  <c r="I5" i="87"/>
  <c r="H5" i="87"/>
  <c r="G5" i="87"/>
  <c r="E5" i="87"/>
  <c r="C5" i="87"/>
  <c r="U12" i="86"/>
  <c r="M12" i="86"/>
  <c r="L12" i="86"/>
  <c r="E12" i="86"/>
  <c r="T11" i="86"/>
  <c r="V11" i="86" s="1"/>
  <c r="N11" i="86"/>
  <c r="M11" i="86"/>
  <c r="U11" i="86" s="1"/>
  <c r="L11" i="86"/>
  <c r="E11" i="86"/>
  <c r="N10" i="86"/>
  <c r="M10" i="86"/>
  <c r="U10" i="86" s="1"/>
  <c r="L10" i="86"/>
  <c r="T10" i="86" s="1"/>
  <c r="E10" i="86"/>
  <c r="E13" i="86" s="1"/>
  <c r="I5" i="86"/>
  <c r="H5" i="86"/>
  <c r="G5" i="86"/>
  <c r="E5" i="86"/>
  <c r="C5" i="86"/>
  <c r="U15" i="85"/>
  <c r="T15" i="85"/>
  <c r="M15" i="85"/>
  <c r="L15" i="85"/>
  <c r="E15" i="85"/>
  <c r="U14" i="85"/>
  <c r="M14" i="85"/>
  <c r="L14" i="85"/>
  <c r="T14" i="85" s="1"/>
  <c r="V14" i="85" s="1"/>
  <c r="E14" i="85"/>
  <c r="T13" i="85"/>
  <c r="V13" i="85" s="1"/>
  <c r="N13" i="85"/>
  <c r="M13" i="85"/>
  <c r="U13" i="85" s="1"/>
  <c r="L13" i="85"/>
  <c r="E13" i="85"/>
  <c r="M12" i="85"/>
  <c r="U12" i="85" s="1"/>
  <c r="L12" i="85"/>
  <c r="T12" i="85" s="1"/>
  <c r="V12" i="85" s="1"/>
  <c r="E12" i="85"/>
  <c r="U11" i="85"/>
  <c r="T11" i="85"/>
  <c r="V11" i="85" s="1"/>
  <c r="M11" i="85"/>
  <c r="L11" i="85"/>
  <c r="E11" i="85"/>
  <c r="U10" i="85"/>
  <c r="M10" i="85"/>
  <c r="L10" i="85"/>
  <c r="T10" i="85" s="1"/>
  <c r="V10" i="85" s="1"/>
  <c r="E10" i="85"/>
  <c r="I5" i="85"/>
  <c r="H5" i="85"/>
  <c r="G5" i="85"/>
  <c r="E5" i="85"/>
  <c r="C5" i="85"/>
  <c r="T13" i="84"/>
  <c r="N13" i="84"/>
  <c r="M13" i="84"/>
  <c r="U13" i="84" s="1"/>
  <c r="V13" i="84" s="1"/>
  <c r="L13" i="84"/>
  <c r="E13" i="84"/>
  <c r="U12" i="84"/>
  <c r="M12" i="84"/>
  <c r="L12" i="84"/>
  <c r="E12" i="84"/>
  <c r="T11" i="84"/>
  <c r="M11" i="84"/>
  <c r="U11" i="84" s="1"/>
  <c r="L11" i="84"/>
  <c r="E11" i="84"/>
  <c r="U10" i="84"/>
  <c r="M10" i="84"/>
  <c r="L10" i="84"/>
  <c r="E10" i="84"/>
  <c r="E14" i="84" s="1"/>
  <c r="I5" i="84"/>
  <c r="H5" i="84"/>
  <c r="G5" i="84"/>
  <c r="E5" i="84"/>
  <c r="C5" i="84"/>
  <c r="E12" i="83"/>
  <c r="N11" i="83"/>
  <c r="M11" i="83"/>
  <c r="U11" i="83" s="1"/>
  <c r="L11" i="83"/>
  <c r="T11" i="83" s="1"/>
  <c r="V11" i="83" s="1"/>
  <c r="E11" i="83"/>
  <c r="V10" i="83"/>
  <c r="V12" i="83" s="1"/>
  <c r="M10" i="83"/>
  <c r="U10" i="83" s="1"/>
  <c r="L10" i="83"/>
  <c r="T10" i="83" s="1"/>
  <c r="E10" i="83"/>
  <c r="I5" i="83"/>
  <c r="H5" i="83"/>
  <c r="G5" i="83"/>
  <c r="E5" i="83"/>
  <c r="C5" i="83"/>
  <c r="U13" i="82"/>
  <c r="M13" i="82"/>
  <c r="L13" i="82"/>
  <c r="E13" i="82"/>
  <c r="T12" i="82"/>
  <c r="N12" i="82"/>
  <c r="M12" i="82"/>
  <c r="U12" i="82" s="1"/>
  <c r="L12" i="82"/>
  <c r="E12" i="82"/>
  <c r="N11" i="82"/>
  <c r="M11" i="82"/>
  <c r="U11" i="82" s="1"/>
  <c r="L11" i="82"/>
  <c r="T11" i="82" s="1"/>
  <c r="E11" i="82"/>
  <c r="V10" i="82"/>
  <c r="M10" i="82"/>
  <c r="U10" i="82" s="1"/>
  <c r="L10" i="82"/>
  <c r="T10" i="82" s="1"/>
  <c r="E10" i="82"/>
  <c r="E14" i="82" s="1"/>
  <c r="I5" i="82"/>
  <c r="H5" i="82"/>
  <c r="G5" i="82"/>
  <c r="E5" i="82"/>
  <c r="C5" i="82"/>
  <c r="U12" i="81"/>
  <c r="M12" i="81"/>
  <c r="L12" i="81"/>
  <c r="E12" i="81"/>
  <c r="T11" i="81"/>
  <c r="N11" i="81"/>
  <c r="M11" i="81"/>
  <c r="U11" i="81" s="1"/>
  <c r="L11" i="81"/>
  <c r="E11" i="81"/>
  <c r="E13" i="81" s="1"/>
  <c r="N10" i="81"/>
  <c r="M10" i="81"/>
  <c r="U10" i="81" s="1"/>
  <c r="L10" i="81"/>
  <c r="T10" i="81" s="1"/>
  <c r="E10" i="81"/>
  <c r="I5" i="81"/>
  <c r="H5" i="81"/>
  <c r="G5" i="81"/>
  <c r="E5" i="81"/>
  <c r="C5" i="81"/>
  <c r="V11" i="101"/>
  <c r="M11" i="101"/>
  <c r="U11" i="101" s="1"/>
  <c r="L11" i="101"/>
  <c r="T11" i="101" s="1"/>
  <c r="E11" i="101"/>
  <c r="U10" i="101"/>
  <c r="M10" i="101"/>
  <c r="L10" i="101"/>
  <c r="E10" i="101"/>
  <c r="E12" i="101" s="1"/>
  <c r="I5" i="101"/>
  <c r="H5" i="101"/>
  <c r="G5" i="101"/>
  <c r="E5" i="101"/>
  <c r="C5" i="101"/>
  <c r="T13" i="80"/>
  <c r="N13" i="80"/>
  <c r="M13" i="80"/>
  <c r="U13" i="80" s="1"/>
  <c r="L13" i="80"/>
  <c r="E13" i="80"/>
  <c r="N12" i="80"/>
  <c r="M12" i="80"/>
  <c r="U12" i="80" s="1"/>
  <c r="L12" i="80"/>
  <c r="T12" i="80" s="1"/>
  <c r="E12" i="80"/>
  <c r="M11" i="80"/>
  <c r="U11" i="80" s="1"/>
  <c r="L11" i="80"/>
  <c r="T11" i="80" s="1"/>
  <c r="V11" i="80" s="1"/>
  <c r="E11" i="80"/>
  <c r="U10" i="80"/>
  <c r="M10" i="80"/>
  <c r="L10" i="80"/>
  <c r="E10" i="80"/>
  <c r="E14" i="80" s="1"/>
  <c r="I5" i="80"/>
  <c r="H5" i="80"/>
  <c r="G5" i="80"/>
  <c r="E5" i="80"/>
  <c r="C5" i="80"/>
  <c r="T14" i="79"/>
  <c r="V14" i="79" s="1"/>
  <c r="N14" i="79"/>
  <c r="M14" i="79"/>
  <c r="U14" i="79" s="1"/>
  <c r="L14" i="79"/>
  <c r="E14" i="79"/>
  <c r="N13" i="79"/>
  <c r="M13" i="79"/>
  <c r="U13" i="79" s="1"/>
  <c r="L13" i="79"/>
  <c r="T13" i="79" s="1"/>
  <c r="V13" i="79" s="1"/>
  <c r="E13" i="79"/>
  <c r="M12" i="79"/>
  <c r="U12" i="79" s="1"/>
  <c r="L12" i="79"/>
  <c r="T12" i="79" s="1"/>
  <c r="V12" i="79" s="1"/>
  <c r="E12" i="79"/>
  <c r="U11" i="79"/>
  <c r="M11" i="79"/>
  <c r="L11" i="79"/>
  <c r="E11" i="79"/>
  <c r="T10" i="79"/>
  <c r="N10" i="79"/>
  <c r="M10" i="79"/>
  <c r="U10" i="79" s="1"/>
  <c r="L10" i="79"/>
  <c r="E10" i="79"/>
  <c r="I5" i="79"/>
  <c r="H5" i="79"/>
  <c r="G5" i="79"/>
  <c r="E5" i="79"/>
  <c r="C5" i="79"/>
  <c r="E16" i="78"/>
  <c r="N15" i="78"/>
  <c r="M15" i="78"/>
  <c r="U15" i="78" s="1"/>
  <c r="L15" i="78"/>
  <c r="T15" i="78" s="1"/>
  <c r="E15" i="78"/>
  <c r="V14" i="78"/>
  <c r="M14" i="78"/>
  <c r="U14" i="78" s="1"/>
  <c r="L14" i="78"/>
  <c r="T14" i="78" s="1"/>
  <c r="E14" i="78"/>
  <c r="U13" i="78"/>
  <c r="M13" i="78"/>
  <c r="L13" i="78"/>
  <c r="E13" i="78"/>
  <c r="T12" i="78"/>
  <c r="V12" i="78" s="1"/>
  <c r="N12" i="78"/>
  <c r="M12" i="78"/>
  <c r="U12" i="78" s="1"/>
  <c r="L12" i="78"/>
  <c r="E12" i="78"/>
  <c r="N11" i="78"/>
  <c r="M11" i="78"/>
  <c r="U11" i="78" s="1"/>
  <c r="L11" i="78"/>
  <c r="T11" i="78" s="1"/>
  <c r="V11" i="78" s="1"/>
  <c r="E11" i="78"/>
  <c r="M10" i="78"/>
  <c r="U10" i="78" s="1"/>
  <c r="L10" i="78"/>
  <c r="T10" i="78" s="1"/>
  <c r="V10" i="78" s="1"/>
  <c r="E10" i="78"/>
  <c r="I5" i="78"/>
  <c r="H5" i="78"/>
  <c r="G5" i="78"/>
  <c r="E5" i="78"/>
  <c r="C5" i="78"/>
  <c r="U13" i="77"/>
  <c r="M13" i="77"/>
  <c r="L13" i="77"/>
  <c r="E13" i="77"/>
  <c r="T12" i="77"/>
  <c r="V12" i="77" s="1"/>
  <c r="N12" i="77"/>
  <c r="M12" i="77"/>
  <c r="U12" i="77" s="1"/>
  <c r="L12" i="77"/>
  <c r="E12" i="77"/>
  <c r="N11" i="77"/>
  <c r="M11" i="77"/>
  <c r="U11" i="77" s="1"/>
  <c r="L11" i="77"/>
  <c r="T11" i="77" s="1"/>
  <c r="E11" i="77"/>
  <c r="V10" i="77"/>
  <c r="M10" i="77"/>
  <c r="U10" i="77" s="1"/>
  <c r="L10" i="77"/>
  <c r="T10" i="77" s="1"/>
  <c r="E10" i="77"/>
  <c r="E14" i="77" s="1"/>
  <c r="I5" i="77"/>
  <c r="H5" i="77"/>
  <c r="G5" i="77"/>
  <c r="E5" i="77"/>
  <c r="C5" i="77"/>
  <c r="U20" i="76"/>
  <c r="M20" i="76"/>
  <c r="L20" i="76"/>
  <c r="E20" i="76"/>
  <c r="T19" i="76"/>
  <c r="N19" i="76"/>
  <c r="M19" i="76"/>
  <c r="U19" i="76" s="1"/>
  <c r="L19" i="76"/>
  <c r="E19" i="76"/>
  <c r="N18" i="76"/>
  <c r="M18" i="76"/>
  <c r="U18" i="76" s="1"/>
  <c r="L18" i="76"/>
  <c r="T18" i="76" s="1"/>
  <c r="E18" i="76"/>
  <c r="V17" i="76"/>
  <c r="M17" i="76"/>
  <c r="U17" i="76" s="1"/>
  <c r="L17" i="76"/>
  <c r="T17" i="76" s="1"/>
  <c r="E17" i="76"/>
  <c r="U16" i="76"/>
  <c r="M16" i="76"/>
  <c r="L16" i="76"/>
  <c r="E16" i="76"/>
  <c r="T15" i="76"/>
  <c r="V15" i="76" s="1"/>
  <c r="N15" i="76"/>
  <c r="M15" i="76"/>
  <c r="U15" i="76" s="1"/>
  <c r="L15" i="76"/>
  <c r="E15" i="76"/>
  <c r="N14" i="76"/>
  <c r="M14" i="76"/>
  <c r="U14" i="76" s="1"/>
  <c r="L14" i="76"/>
  <c r="T14" i="76" s="1"/>
  <c r="E14" i="76"/>
  <c r="V13" i="76"/>
  <c r="M13" i="76"/>
  <c r="U13" i="76" s="1"/>
  <c r="L13" i="76"/>
  <c r="T13" i="76" s="1"/>
  <c r="E13" i="76"/>
  <c r="U12" i="76"/>
  <c r="M12" i="76"/>
  <c r="L12" i="76"/>
  <c r="E12" i="76"/>
  <c r="T11" i="76"/>
  <c r="V11" i="76" s="1"/>
  <c r="N11" i="76"/>
  <c r="M11" i="76"/>
  <c r="U11" i="76" s="1"/>
  <c r="L11" i="76"/>
  <c r="E11" i="76"/>
  <c r="N10" i="76"/>
  <c r="M10" i="76"/>
  <c r="U10" i="76" s="1"/>
  <c r="L10" i="76"/>
  <c r="T10" i="76" s="1"/>
  <c r="V10" i="76" s="1"/>
  <c r="E10" i="76"/>
  <c r="I5" i="76"/>
  <c r="H5" i="76"/>
  <c r="G5" i="76"/>
  <c r="E5" i="76"/>
  <c r="C5" i="76"/>
  <c r="U21" i="75"/>
  <c r="M21" i="75"/>
  <c r="L21" i="75"/>
  <c r="E21" i="75"/>
  <c r="U20" i="75"/>
  <c r="T20" i="75"/>
  <c r="M20" i="75"/>
  <c r="L20" i="75"/>
  <c r="N20" i="75" s="1"/>
  <c r="E20" i="75"/>
  <c r="T19" i="75"/>
  <c r="V19" i="75" s="1"/>
  <c r="N19" i="75"/>
  <c r="M19" i="75"/>
  <c r="U19" i="75" s="1"/>
  <c r="L19" i="75"/>
  <c r="E19" i="75"/>
  <c r="M18" i="75"/>
  <c r="U18" i="75" s="1"/>
  <c r="L18" i="75"/>
  <c r="T18" i="75" s="1"/>
  <c r="V18" i="75" s="1"/>
  <c r="E18" i="75"/>
  <c r="U17" i="75"/>
  <c r="M17" i="75"/>
  <c r="L17" i="75"/>
  <c r="E17" i="75"/>
  <c r="U16" i="75"/>
  <c r="T16" i="75"/>
  <c r="M16" i="75"/>
  <c r="L16" i="75"/>
  <c r="N16" i="75" s="1"/>
  <c r="E16" i="75"/>
  <c r="T15" i="75"/>
  <c r="V15" i="75" s="1"/>
  <c r="N15" i="75"/>
  <c r="M15" i="75"/>
  <c r="U15" i="75" s="1"/>
  <c r="L15" i="75"/>
  <c r="E15" i="75"/>
  <c r="M14" i="75"/>
  <c r="U14" i="75" s="1"/>
  <c r="L14" i="75"/>
  <c r="T14" i="75" s="1"/>
  <c r="V14" i="75" s="1"/>
  <c r="E14" i="75"/>
  <c r="U13" i="75"/>
  <c r="M13" i="75"/>
  <c r="L13" i="75"/>
  <c r="E13" i="75"/>
  <c r="U12" i="75"/>
  <c r="T12" i="75"/>
  <c r="M12" i="75"/>
  <c r="L12" i="75"/>
  <c r="N12" i="75" s="1"/>
  <c r="E12" i="75"/>
  <c r="T11" i="75"/>
  <c r="M11" i="75"/>
  <c r="U11" i="75" s="1"/>
  <c r="V11" i="75" s="1"/>
  <c r="L11" i="75"/>
  <c r="E11" i="75"/>
  <c r="U10" i="75"/>
  <c r="N10" i="75"/>
  <c r="M10" i="75"/>
  <c r="L10" i="75"/>
  <c r="T10" i="75" s="1"/>
  <c r="V10" i="75" s="1"/>
  <c r="E10" i="75"/>
  <c r="E22" i="75" s="1"/>
  <c r="I5" i="75"/>
  <c r="H5" i="75"/>
  <c r="G5" i="75"/>
  <c r="E5" i="75"/>
  <c r="C5" i="75"/>
  <c r="N17" i="73"/>
  <c r="M17" i="73"/>
  <c r="U17" i="73" s="1"/>
  <c r="L17" i="73"/>
  <c r="T17" i="73" s="1"/>
  <c r="V17" i="73" s="1"/>
  <c r="E17" i="73"/>
  <c r="M16" i="73"/>
  <c r="U16" i="73" s="1"/>
  <c r="L16" i="73"/>
  <c r="T16" i="73" s="1"/>
  <c r="V16" i="73" s="1"/>
  <c r="E16" i="73"/>
  <c r="U15" i="73"/>
  <c r="M15" i="73"/>
  <c r="L15" i="73"/>
  <c r="T15" i="73" s="1"/>
  <c r="V15" i="73" s="1"/>
  <c r="E15" i="73"/>
  <c r="U14" i="73"/>
  <c r="T14" i="73"/>
  <c r="V14" i="73" s="1"/>
  <c r="N14" i="73"/>
  <c r="M14" i="73"/>
  <c r="L14" i="73"/>
  <c r="E14" i="73"/>
  <c r="T13" i="73"/>
  <c r="N13" i="73"/>
  <c r="M13" i="73"/>
  <c r="U13" i="73" s="1"/>
  <c r="V13" i="73" s="1"/>
  <c r="L13" i="73"/>
  <c r="E13" i="73"/>
  <c r="M12" i="73"/>
  <c r="U12" i="73" s="1"/>
  <c r="L12" i="73"/>
  <c r="T12" i="73" s="1"/>
  <c r="V12" i="73" s="1"/>
  <c r="E12" i="73"/>
  <c r="U11" i="73"/>
  <c r="M11" i="73"/>
  <c r="L11" i="73"/>
  <c r="T11" i="73" s="1"/>
  <c r="V11" i="73" s="1"/>
  <c r="E11" i="73"/>
  <c r="U10" i="73"/>
  <c r="T10" i="73"/>
  <c r="V10" i="73" s="1"/>
  <c r="N10" i="73"/>
  <c r="M10" i="73"/>
  <c r="L10" i="73"/>
  <c r="E10" i="73"/>
  <c r="E18" i="73" s="1"/>
  <c r="I5" i="73"/>
  <c r="H5" i="73"/>
  <c r="G5" i="73"/>
  <c r="E5" i="73"/>
  <c r="C5" i="73"/>
  <c r="T17" i="72"/>
  <c r="N17" i="72"/>
  <c r="M17" i="72"/>
  <c r="U17" i="72" s="1"/>
  <c r="V17" i="72" s="1"/>
  <c r="L17" i="72"/>
  <c r="E17" i="72"/>
  <c r="M16" i="72"/>
  <c r="U16" i="72" s="1"/>
  <c r="L16" i="72"/>
  <c r="T16" i="72" s="1"/>
  <c r="V16" i="72" s="1"/>
  <c r="E16" i="72"/>
  <c r="U15" i="72"/>
  <c r="M15" i="72"/>
  <c r="L15" i="72"/>
  <c r="T15" i="72" s="1"/>
  <c r="V15" i="72" s="1"/>
  <c r="E15" i="72"/>
  <c r="U14" i="72"/>
  <c r="T14" i="72"/>
  <c r="V14" i="72" s="1"/>
  <c r="N14" i="72"/>
  <c r="M14" i="72"/>
  <c r="L14" i="72"/>
  <c r="E14" i="72"/>
  <c r="T13" i="72"/>
  <c r="N13" i="72"/>
  <c r="M13" i="72"/>
  <c r="U13" i="72" s="1"/>
  <c r="V13" i="72" s="1"/>
  <c r="L13" i="72"/>
  <c r="E13" i="72"/>
  <c r="M12" i="72"/>
  <c r="U12" i="72" s="1"/>
  <c r="L12" i="72"/>
  <c r="T12" i="72" s="1"/>
  <c r="E12" i="72"/>
  <c r="U11" i="72"/>
  <c r="M11" i="72"/>
  <c r="L11" i="72"/>
  <c r="T11" i="72" s="1"/>
  <c r="V11" i="72" s="1"/>
  <c r="E11" i="72"/>
  <c r="U10" i="72"/>
  <c r="T10" i="72"/>
  <c r="V10" i="72" s="1"/>
  <c r="N10" i="72"/>
  <c r="M10" i="72"/>
  <c r="L10" i="72"/>
  <c r="E10" i="72"/>
  <c r="E18" i="72" s="1"/>
  <c r="I5" i="72"/>
  <c r="H5" i="72"/>
  <c r="G5" i="72"/>
  <c r="E5" i="72"/>
  <c r="C5" i="72"/>
  <c r="G17" i="32"/>
  <c r="U11" i="71"/>
  <c r="M11" i="71"/>
  <c r="L11" i="71"/>
  <c r="T11" i="71" s="1"/>
  <c r="V11" i="71" s="1"/>
  <c r="E11" i="71"/>
  <c r="U10" i="71"/>
  <c r="T10" i="71"/>
  <c r="V10" i="71" s="1"/>
  <c r="V12" i="71" s="1"/>
  <c r="G16" i="3" s="1"/>
  <c r="N10" i="71"/>
  <c r="M10" i="71"/>
  <c r="L10" i="71"/>
  <c r="E10" i="71"/>
  <c r="E12" i="71" s="1"/>
  <c r="I5" i="71"/>
  <c r="H5" i="71"/>
  <c r="G5" i="71"/>
  <c r="E5" i="71"/>
  <c r="C5" i="71"/>
  <c r="T15" i="70"/>
  <c r="N15" i="70"/>
  <c r="M15" i="70"/>
  <c r="U15" i="70" s="1"/>
  <c r="V15" i="70" s="1"/>
  <c r="L15" i="70"/>
  <c r="E15" i="70"/>
  <c r="M14" i="70"/>
  <c r="U14" i="70" s="1"/>
  <c r="L14" i="70"/>
  <c r="T14" i="70" s="1"/>
  <c r="V14" i="70" s="1"/>
  <c r="E14" i="70"/>
  <c r="U13" i="70"/>
  <c r="M13" i="70"/>
  <c r="L13" i="70"/>
  <c r="T13" i="70" s="1"/>
  <c r="V13" i="70" s="1"/>
  <c r="E13" i="70"/>
  <c r="U12" i="70"/>
  <c r="T12" i="70"/>
  <c r="V12" i="70" s="1"/>
  <c r="N12" i="70"/>
  <c r="M12" i="70"/>
  <c r="L12" i="70"/>
  <c r="E12" i="70"/>
  <c r="E16" i="70" s="1"/>
  <c r="T11" i="70"/>
  <c r="N11" i="70"/>
  <c r="M11" i="70"/>
  <c r="U11" i="70" s="1"/>
  <c r="V11" i="70" s="1"/>
  <c r="L11" i="70"/>
  <c r="E11" i="70"/>
  <c r="M10" i="70"/>
  <c r="U10" i="70" s="1"/>
  <c r="L10" i="70"/>
  <c r="T10" i="70" s="1"/>
  <c r="E10" i="70"/>
  <c r="I5" i="70"/>
  <c r="H5" i="70"/>
  <c r="G5" i="70"/>
  <c r="E5" i="70"/>
  <c r="C5" i="70"/>
  <c r="U12" i="69"/>
  <c r="M12" i="69"/>
  <c r="L12" i="69"/>
  <c r="T12" i="69" s="1"/>
  <c r="V12" i="69" s="1"/>
  <c r="E12" i="69"/>
  <c r="U11" i="69"/>
  <c r="T11" i="69"/>
  <c r="V11" i="69" s="1"/>
  <c r="N11" i="69"/>
  <c r="M11" i="69"/>
  <c r="L11" i="69"/>
  <c r="E11" i="69"/>
  <c r="T10" i="69"/>
  <c r="N10" i="69"/>
  <c r="M10" i="69"/>
  <c r="U10" i="69" s="1"/>
  <c r="V10" i="69" s="1"/>
  <c r="L10" i="69"/>
  <c r="E10" i="69"/>
  <c r="E13" i="69" s="1"/>
  <c r="I5" i="69"/>
  <c r="H5" i="69"/>
  <c r="G5" i="69"/>
  <c r="E5" i="69"/>
  <c r="C5" i="69"/>
  <c r="M12" i="68"/>
  <c r="U12" i="68" s="1"/>
  <c r="L12" i="68"/>
  <c r="T12" i="68" s="1"/>
  <c r="E12" i="68"/>
  <c r="U11" i="68"/>
  <c r="M11" i="68"/>
  <c r="L11" i="68"/>
  <c r="T11" i="68" s="1"/>
  <c r="V11" i="68" s="1"/>
  <c r="E11" i="68"/>
  <c r="U10" i="68"/>
  <c r="T10" i="68"/>
  <c r="V10" i="68" s="1"/>
  <c r="N10" i="68"/>
  <c r="M10" i="68"/>
  <c r="L10" i="68"/>
  <c r="E10" i="68"/>
  <c r="E13" i="68" s="1"/>
  <c r="I5" i="68"/>
  <c r="H5" i="68"/>
  <c r="G5" i="68"/>
  <c r="E5" i="68"/>
  <c r="C5" i="68"/>
  <c r="T14" i="67"/>
  <c r="N14" i="67"/>
  <c r="M14" i="67"/>
  <c r="U14" i="67" s="1"/>
  <c r="V14" i="67" s="1"/>
  <c r="L14" i="67"/>
  <c r="E14" i="67"/>
  <c r="M13" i="67"/>
  <c r="U13" i="67" s="1"/>
  <c r="L13" i="67"/>
  <c r="T13" i="67" s="1"/>
  <c r="E13" i="67"/>
  <c r="U12" i="67"/>
  <c r="M12" i="67"/>
  <c r="L12" i="67"/>
  <c r="T12" i="67" s="1"/>
  <c r="V12" i="67" s="1"/>
  <c r="E12" i="67"/>
  <c r="U11" i="67"/>
  <c r="T11" i="67"/>
  <c r="V11" i="67" s="1"/>
  <c r="N11" i="67"/>
  <c r="M11" i="67"/>
  <c r="L11" i="67"/>
  <c r="E11" i="67"/>
  <c r="E15" i="67" s="1"/>
  <c r="T10" i="67"/>
  <c r="N10" i="67"/>
  <c r="M10" i="67"/>
  <c r="U10" i="67" s="1"/>
  <c r="V10" i="67" s="1"/>
  <c r="L10" i="67"/>
  <c r="E10" i="67"/>
  <c r="I5" i="67"/>
  <c r="H5" i="67"/>
  <c r="G5" i="67"/>
  <c r="E5" i="67"/>
  <c r="C5" i="67"/>
  <c r="M14" i="66"/>
  <c r="U14" i="66" s="1"/>
  <c r="L14" i="66"/>
  <c r="T14" i="66" s="1"/>
  <c r="V14" i="66" s="1"/>
  <c r="E14" i="66"/>
  <c r="U13" i="66"/>
  <c r="M13" i="66"/>
  <c r="L13" i="66"/>
  <c r="T13" i="66" s="1"/>
  <c r="V13" i="66" s="1"/>
  <c r="E13" i="66"/>
  <c r="U12" i="66"/>
  <c r="T12" i="66"/>
  <c r="V12" i="66" s="1"/>
  <c r="N12" i="66"/>
  <c r="M12" i="66"/>
  <c r="L12" i="66"/>
  <c r="E12" i="66"/>
  <c r="T11" i="66"/>
  <c r="N11" i="66"/>
  <c r="M11" i="66"/>
  <c r="U11" i="66" s="1"/>
  <c r="V11" i="66" s="1"/>
  <c r="L11" i="66"/>
  <c r="E11" i="66"/>
  <c r="M10" i="66"/>
  <c r="U10" i="66" s="1"/>
  <c r="L10" i="66"/>
  <c r="T10" i="66" s="1"/>
  <c r="E10" i="66"/>
  <c r="E15" i="66" s="1"/>
  <c r="I5" i="66"/>
  <c r="H5" i="66"/>
  <c r="G5" i="66"/>
  <c r="E5" i="66"/>
  <c r="C5" i="66"/>
  <c r="U12" i="65"/>
  <c r="M12" i="65"/>
  <c r="L12" i="65"/>
  <c r="T12" i="65" s="1"/>
  <c r="V12" i="65" s="1"/>
  <c r="E12" i="65"/>
  <c r="U11" i="65"/>
  <c r="T11" i="65"/>
  <c r="V11" i="65" s="1"/>
  <c r="N11" i="65"/>
  <c r="M11" i="65"/>
  <c r="L11" i="65"/>
  <c r="E11" i="65"/>
  <c r="T10" i="65"/>
  <c r="N10" i="65"/>
  <c r="M10" i="65"/>
  <c r="U10" i="65" s="1"/>
  <c r="V10" i="65" s="1"/>
  <c r="L10" i="65"/>
  <c r="E10" i="65"/>
  <c r="E13" i="65" s="1"/>
  <c r="I5" i="65"/>
  <c r="H5" i="65"/>
  <c r="G5" i="65"/>
  <c r="E5" i="65"/>
  <c r="C5" i="65"/>
  <c r="M11" i="64"/>
  <c r="U11" i="64" s="1"/>
  <c r="L11" i="64"/>
  <c r="T11" i="64" s="1"/>
  <c r="E11" i="64"/>
  <c r="U10" i="64"/>
  <c r="M10" i="64"/>
  <c r="L10" i="64"/>
  <c r="T10" i="64" s="1"/>
  <c r="V10" i="64" s="1"/>
  <c r="E10" i="64"/>
  <c r="E12" i="64" s="1"/>
  <c r="I5" i="64"/>
  <c r="H5" i="64"/>
  <c r="G5" i="64"/>
  <c r="E5" i="64"/>
  <c r="C5" i="64"/>
  <c r="U11" i="63"/>
  <c r="T11" i="63"/>
  <c r="V11" i="63" s="1"/>
  <c r="N11" i="63"/>
  <c r="M11" i="63"/>
  <c r="L11" i="63"/>
  <c r="E11" i="63"/>
  <c r="E12" i="63" s="1"/>
  <c r="T10" i="63"/>
  <c r="M10" i="63"/>
  <c r="U10" i="63" s="1"/>
  <c r="V10" i="63" s="1"/>
  <c r="V12" i="63" s="1"/>
  <c r="G8" i="3" s="1"/>
  <c r="L10" i="63"/>
  <c r="E10" i="63"/>
  <c r="I5" i="63"/>
  <c r="H5" i="63"/>
  <c r="G5" i="63"/>
  <c r="E5" i="63"/>
  <c r="C5" i="63"/>
  <c r="U15" i="4"/>
  <c r="M15" i="4"/>
  <c r="L15" i="4"/>
  <c r="T15" i="4" s="1"/>
  <c r="V15" i="4" s="1"/>
  <c r="E15" i="4"/>
  <c r="U14" i="4"/>
  <c r="T14" i="4"/>
  <c r="V14" i="4" s="1"/>
  <c r="M14" i="4"/>
  <c r="L14" i="4"/>
  <c r="N14" i="4" s="1"/>
  <c r="E14" i="4"/>
  <c r="U13" i="4"/>
  <c r="T13" i="4"/>
  <c r="V13" i="4" s="1"/>
  <c r="N13" i="4"/>
  <c r="M13" i="4"/>
  <c r="L13" i="4"/>
  <c r="E13" i="4"/>
  <c r="T12" i="4"/>
  <c r="M12" i="4"/>
  <c r="U12" i="4" s="1"/>
  <c r="V12" i="4" s="1"/>
  <c r="L12" i="4"/>
  <c r="E12" i="4"/>
  <c r="U11" i="4"/>
  <c r="M11" i="4"/>
  <c r="L11" i="4"/>
  <c r="T11" i="4" s="1"/>
  <c r="V11" i="4" s="1"/>
  <c r="E11" i="4"/>
  <c r="U10" i="4"/>
  <c r="T10" i="4"/>
  <c r="V10" i="4" s="1"/>
  <c r="M10" i="4"/>
  <c r="L10" i="4"/>
  <c r="N10" i="4" s="1"/>
  <c r="E10" i="4"/>
  <c r="E16" i="4" s="1"/>
  <c r="I5" i="4"/>
  <c r="H5" i="4"/>
  <c r="G5" i="4"/>
  <c r="E5" i="4"/>
  <c r="C5" i="4"/>
  <c r="V15" i="67" l="1"/>
  <c r="G12" i="3" s="1"/>
  <c r="V12" i="64"/>
  <c r="G9" i="3" s="1"/>
  <c r="V11" i="64"/>
  <c r="V10" i="66"/>
  <c r="V15" i="66" s="1"/>
  <c r="G11" i="3" s="1"/>
  <c r="V12" i="68"/>
  <c r="V10" i="70"/>
  <c r="V16" i="70" s="1"/>
  <c r="G15" i="3" s="1"/>
  <c r="V16" i="4"/>
  <c r="G7" i="3" s="1"/>
  <c r="V13" i="65"/>
  <c r="G10" i="3" s="1"/>
  <c r="V13" i="67"/>
  <c r="V13" i="68"/>
  <c r="G13" i="3" s="1"/>
  <c r="V13" i="69"/>
  <c r="G14" i="3" s="1"/>
  <c r="N12" i="71"/>
  <c r="F16" i="3" s="1"/>
  <c r="V12" i="72"/>
  <c r="V18" i="72" s="1"/>
  <c r="G6" i="32" s="1"/>
  <c r="V18" i="73"/>
  <c r="G7" i="32" s="1"/>
  <c r="N10" i="63"/>
  <c r="N12" i="63" s="1"/>
  <c r="F8" i="3" s="1"/>
  <c r="N11" i="4"/>
  <c r="N16" i="4" s="1"/>
  <c r="F7" i="3" s="1"/>
  <c r="N15" i="4"/>
  <c r="N11" i="64"/>
  <c r="N10" i="66"/>
  <c r="N14" i="66"/>
  <c r="N13" i="67"/>
  <c r="N12" i="68"/>
  <c r="N10" i="70"/>
  <c r="N14" i="70"/>
  <c r="N12" i="72"/>
  <c r="N16" i="72"/>
  <c r="N12" i="73"/>
  <c r="N16" i="73"/>
  <c r="N11" i="75"/>
  <c r="N14" i="75"/>
  <c r="N18" i="75"/>
  <c r="T12" i="76"/>
  <c r="V12" i="76" s="1"/>
  <c r="V21" i="76" s="1"/>
  <c r="G9" i="32" s="1"/>
  <c r="N12" i="76"/>
  <c r="V14" i="76"/>
  <c r="V19" i="76"/>
  <c r="V11" i="77"/>
  <c r="T13" i="78"/>
  <c r="V13" i="78" s="1"/>
  <c r="V16" i="78" s="1"/>
  <c r="G11" i="32" s="1"/>
  <c r="N13" i="78"/>
  <c r="V15" i="78"/>
  <c r="V12" i="82"/>
  <c r="V11" i="84"/>
  <c r="T10" i="90"/>
  <c r="V10" i="90" s="1"/>
  <c r="V14" i="90" s="1"/>
  <c r="G12" i="25" s="1"/>
  <c r="N10" i="90"/>
  <c r="N12" i="4"/>
  <c r="N10" i="64"/>
  <c r="N12" i="64" s="1"/>
  <c r="F9" i="3" s="1"/>
  <c r="N12" i="65"/>
  <c r="N13" i="65" s="1"/>
  <c r="F10" i="3" s="1"/>
  <c r="N13" i="66"/>
  <c r="N12" i="67"/>
  <c r="N15" i="67" s="1"/>
  <c r="F12" i="3" s="1"/>
  <c r="N11" i="68"/>
  <c r="N13" i="68" s="1"/>
  <c r="F13" i="3" s="1"/>
  <c r="N12" i="69"/>
  <c r="N13" i="69" s="1"/>
  <c r="F14" i="3" s="1"/>
  <c r="N13" i="70"/>
  <c r="N11" i="71"/>
  <c r="N11" i="72"/>
  <c r="N18" i="72" s="1"/>
  <c r="F6" i="32" s="1"/>
  <c r="N15" i="72"/>
  <c r="N11" i="73"/>
  <c r="N18" i="73" s="1"/>
  <c r="F7" i="32" s="1"/>
  <c r="N15" i="73"/>
  <c r="T13" i="75"/>
  <c r="V13" i="75" s="1"/>
  <c r="N13" i="75"/>
  <c r="T17" i="75"/>
  <c r="V17" i="75" s="1"/>
  <c r="N17" i="75"/>
  <c r="T21" i="75"/>
  <c r="V21" i="75" s="1"/>
  <c r="N21" i="75"/>
  <c r="T16" i="76"/>
  <c r="V16" i="76" s="1"/>
  <c r="N16" i="76"/>
  <c r="V18" i="76"/>
  <c r="T13" i="77"/>
  <c r="V13" i="77" s="1"/>
  <c r="V14" i="77" s="1"/>
  <c r="G10" i="32" s="1"/>
  <c r="N13" i="77"/>
  <c r="E15" i="79"/>
  <c r="V10" i="79"/>
  <c r="V13" i="80"/>
  <c r="T10" i="101"/>
  <c r="V10" i="101" s="1"/>
  <c r="V12" i="101" s="1"/>
  <c r="G14" i="32" s="1"/>
  <c r="N10" i="101"/>
  <c r="V11" i="81"/>
  <c r="V11" i="82"/>
  <c r="V14" i="82" s="1"/>
  <c r="G16" i="32" s="1"/>
  <c r="V15" i="85"/>
  <c r="T11" i="94"/>
  <c r="V11" i="94" s="1"/>
  <c r="N11" i="94"/>
  <c r="N14" i="94" s="1"/>
  <c r="F8" i="49" s="1"/>
  <c r="V11" i="99"/>
  <c r="N22" i="75"/>
  <c r="F8" i="32" s="1"/>
  <c r="V12" i="75"/>
  <c r="V22" i="75" s="1"/>
  <c r="G8" i="32" s="1"/>
  <c r="V16" i="75"/>
  <c r="V20" i="75"/>
  <c r="E21" i="76"/>
  <c r="T20" i="76"/>
  <c r="V20" i="76" s="1"/>
  <c r="N20" i="76"/>
  <c r="T10" i="80"/>
  <c r="V10" i="80" s="1"/>
  <c r="N10" i="80"/>
  <c r="V12" i="80"/>
  <c r="V10" i="81"/>
  <c r="T13" i="82"/>
  <c r="V13" i="82" s="1"/>
  <c r="N13" i="82"/>
  <c r="T10" i="84"/>
  <c r="V10" i="84" s="1"/>
  <c r="N10" i="84"/>
  <c r="T12" i="84"/>
  <c r="V12" i="84" s="1"/>
  <c r="N12" i="84"/>
  <c r="V16" i="85"/>
  <c r="G7" i="25" s="1"/>
  <c r="T11" i="79"/>
  <c r="V11" i="79" s="1"/>
  <c r="N11" i="79"/>
  <c r="T12" i="81"/>
  <c r="V12" i="81" s="1"/>
  <c r="N12" i="81"/>
  <c r="N13" i="81" s="1"/>
  <c r="F15" i="32" s="1"/>
  <c r="T15" i="95"/>
  <c r="V15" i="95" s="1"/>
  <c r="N15" i="95"/>
  <c r="T10" i="98"/>
  <c r="V10" i="98" s="1"/>
  <c r="V14" i="98" s="1"/>
  <c r="G12" i="49" s="1"/>
  <c r="N10" i="98"/>
  <c r="N13" i="76"/>
  <c r="N21" i="76" s="1"/>
  <c r="F9" i="32" s="1"/>
  <c r="N17" i="76"/>
  <c r="N10" i="77"/>
  <c r="N14" i="77" s="1"/>
  <c r="F10" i="32" s="1"/>
  <c r="N10" i="78"/>
  <c r="N14" i="78"/>
  <c r="N12" i="79"/>
  <c r="N11" i="80"/>
  <c r="N11" i="101"/>
  <c r="N10" i="82"/>
  <c r="N14" i="82" s="1"/>
  <c r="F16" i="32" s="1"/>
  <c r="N10" i="83"/>
  <c r="N12" i="83" s="1"/>
  <c r="F17" i="32" s="1"/>
  <c r="N10" i="85"/>
  <c r="N11" i="85"/>
  <c r="N12" i="85"/>
  <c r="N14" i="85"/>
  <c r="N15" i="85"/>
  <c r="V10" i="86"/>
  <c r="V10" i="88"/>
  <c r="V11" i="89"/>
  <c r="V10" i="92"/>
  <c r="V15" i="92"/>
  <c r="T10" i="93"/>
  <c r="V10" i="93" s="1"/>
  <c r="N10" i="93"/>
  <c r="V12" i="93"/>
  <c r="E16" i="95"/>
  <c r="V10" i="95"/>
  <c r="T13" i="96"/>
  <c r="V13" i="96" s="1"/>
  <c r="V16" i="96" s="1"/>
  <c r="G10" i="49" s="1"/>
  <c r="N13" i="96"/>
  <c r="T11" i="97"/>
  <c r="V11" i="97" s="1"/>
  <c r="V15" i="97" s="1"/>
  <c r="G11" i="49" s="1"/>
  <c r="N11" i="97"/>
  <c r="V13" i="97"/>
  <c r="T10" i="100"/>
  <c r="V10" i="100" s="1"/>
  <c r="V12" i="100" s="1"/>
  <c r="G14" i="49" s="1"/>
  <c r="N10" i="100"/>
  <c r="N11" i="84"/>
  <c r="E16" i="85"/>
  <c r="T12" i="86"/>
  <c r="V12" i="86" s="1"/>
  <c r="N12" i="86"/>
  <c r="N13" i="86" s="1"/>
  <c r="F8" i="25" s="1"/>
  <c r="T12" i="92"/>
  <c r="V12" i="92" s="1"/>
  <c r="N12" i="92"/>
  <c r="N16" i="92" s="1"/>
  <c r="F6" i="49" s="1"/>
  <c r="V14" i="92"/>
  <c r="V10" i="94"/>
  <c r="V14" i="94" s="1"/>
  <c r="G8" i="49" s="1"/>
  <c r="V14" i="95"/>
  <c r="T11" i="88"/>
  <c r="V11" i="88" s="1"/>
  <c r="N11" i="88"/>
  <c r="N12" i="88" s="1"/>
  <c r="F10" i="25" s="1"/>
  <c r="V13" i="89"/>
  <c r="G11" i="25" s="1"/>
  <c r="T10" i="91"/>
  <c r="V10" i="91" s="1"/>
  <c r="V12" i="91" s="1"/>
  <c r="G13" i="25" s="1"/>
  <c r="N10" i="91"/>
  <c r="T11" i="95"/>
  <c r="V11" i="95" s="1"/>
  <c r="N11" i="95"/>
  <c r="N16" i="95" s="1"/>
  <c r="F9" i="49" s="1"/>
  <c r="V13" i="95"/>
  <c r="E15" i="97"/>
  <c r="T10" i="99"/>
  <c r="V10" i="99" s="1"/>
  <c r="N10" i="99"/>
  <c r="V12" i="99"/>
  <c r="N10" i="87"/>
  <c r="N12" i="87" s="1"/>
  <c r="F9" i="25" s="1"/>
  <c r="N10" i="89"/>
  <c r="N13" i="89" s="1"/>
  <c r="F11" i="25" s="1"/>
  <c r="N11" i="90"/>
  <c r="N11" i="91"/>
  <c r="N13" i="92"/>
  <c r="N11" i="93"/>
  <c r="N12" i="94"/>
  <c r="N12" i="95"/>
  <c r="N10" i="96"/>
  <c r="N14" i="96"/>
  <c r="N12" i="97"/>
  <c r="N11" i="98"/>
  <c r="N11" i="99"/>
  <c r="U13" i="99"/>
  <c r="V13" i="99" s="1"/>
  <c r="N11" i="100"/>
  <c r="V14" i="99" l="1"/>
  <c r="G13" i="49" s="1"/>
  <c r="V13" i="93"/>
  <c r="G7" i="49" s="1"/>
  <c r="V12" i="88"/>
  <c r="G10" i="25" s="1"/>
  <c r="N14" i="80"/>
  <c r="F13" i="32" s="1"/>
  <c r="N12" i="101"/>
  <c r="F14" i="32" s="1"/>
  <c r="N16" i="70"/>
  <c r="F15" i="3" s="1"/>
  <c r="N15" i="66"/>
  <c r="F11" i="3" s="1"/>
  <c r="F17" i="3" s="1"/>
  <c r="G17" i="3"/>
  <c r="N12" i="91"/>
  <c r="F13" i="25" s="1"/>
  <c r="N14" i="99"/>
  <c r="F13" i="49" s="1"/>
  <c r="V13" i="86"/>
  <c r="G8" i="25" s="1"/>
  <c r="N16" i="78"/>
  <c r="F11" i="32" s="1"/>
  <c r="F18" i="32" s="1"/>
  <c r="N14" i="98"/>
  <c r="F12" i="49" s="1"/>
  <c r="V14" i="80"/>
  <c r="G13" i="32" s="1"/>
  <c r="N16" i="85"/>
  <c r="F7" i="25" s="1"/>
  <c r="N14" i="84"/>
  <c r="F6" i="25" s="1"/>
  <c r="V13" i="81"/>
  <c r="G15" i="32" s="1"/>
  <c r="V16" i="92"/>
  <c r="G6" i="49" s="1"/>
  <c r="N16" i="96"/>
  <c r="F10" i="49" s="1"/>
  <c r="N12" i="100"/>
  <c r="F14" i="49" s="1"/>
  <c r="N15" i="97"/>
  <c r="F11" i="49" s="1"/>
  <c r="V16" i="95"/>
  <c r="G9" i="49" s="1"/>
  <c r="N13" i="93"/>
  <c r="F7" i="49" s="1"/>
  <c r="F15" i="49" s="1"/>
  <c r="N15" i="79"/>
  <c r="F12" i="32" s="1"/>
  <c r="V14" i="84"/>
  <c r="G6" i="25" s="1"/>
  <c r="G14" i="25" s="1"/>
  <c r="V15" i="79"/>
  <c r="G12" i="32" s="1"/>
  <c r="G18" i="32" s="1"/>
  <c r="N14" i="90"/>
  <c r="F12" i="25" s="1"/>
  <c r="F14" i="25" l="1"/>
  <c r="G15" i="49"/>
</calcChain>
</file>

<file path=xl/sharedStrings.xml><?xml version="1.0" encoding="utf-8"?>
<sst xmlns="http://schemas.openxmlformats.org/spreadsheetml/2006/main" count="2598" uniqueCount="818">
  <si>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</si>
  <si>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</si>
  <si>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</si>
  <si>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</si>
  <si>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</si>
  <si>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</si>
  <si>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</si>
  <si>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</si>
  <si>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</si>
  <si>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</si>
  <si>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</si>
  <si>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</si>
  <si>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</si>
  <si>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</si>
  <si>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</si>
  <si>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</si>
  <si>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</si>
  <si>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</si>
  <si>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</si>
  <si>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</si>
  <si>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</si>
  <si>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</si>
  <si>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</si>
  <si>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</si>
  <si>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</si>
  <si>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</si>
  <si>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</si>
  <si>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</si>
  <si>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</si>
  <si>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</si>
  <si>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</si>
  <si>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</si>
  <si>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</si>
  <si>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</si>
  <si>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</si>
  <si>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</si>
  <si>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</si>
  <si>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</si>
  <si>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</si>
  <si>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</si>
  <si>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</si>
  <si>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</si>
  <si>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</si>
  <si>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</si>
  <si>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</si>
  <si>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</si>
  <si>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</si>
  <si>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</si>
  <si>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</si>
  <si>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</si>
  <si>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</si>
  <si>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</si>
  <si>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</si>
  <si>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</si>
  <si>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</si>
  <si>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</si>
  <si>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</si>
  <si>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</si>
  <si>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</si>
  <si>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</si>
  <si>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</si>
  <si>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</si>
  <si>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</si>
  <si>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</si>
  <si>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</si>
  <si>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</si>
  <si>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</si>
  <si>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</si>
  <si>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</si>
  <si>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</si>
  <si>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</si>
  <si>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</si>
  <si>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</si>
  <si>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</si>
  <si>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</si>
  <si>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</si>
  <si>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</si>
  <si>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</si>
  <si>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</si>
  <si>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</si>
  <si>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</si>
  <si>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</si>
  <si>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</si>
  <si>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</si>
  <si>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</si>
  <si>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</si>
  <si>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</si>
  <si>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</si>
  <si>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</si>
  <si>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</si>
  <si>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</si>
  <si>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</si>
  <si>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</si>
  <si>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</si>
  <si>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</si>
  <si>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</si>
  <si>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</si>
  <si>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</si>
  <si>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</si>
  <si>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</si>
  <si>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</si>
  <si>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</si>
  <si>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</si>
  <si>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</si>
  <si>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</si>
  <si>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</si>
  <si>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</si>
  <si>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</si>
  <si>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</si>
  <si>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</si>
  <si>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</si>
  <si>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</si>
  <si>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</si>
  <si>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</si>
  <si>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</si>
  <si>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</si>
  <si>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</si>
  <si>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</si>
  <si>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</si>
  <si>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</si>
  <si>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</si>
  <si>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</si>
  <si>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</si>
  <si>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</si>
  <si>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</si>
  <si>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</si>
  <si>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</si>
  <si>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</si>
  <si>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</si>
  <si>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</si>
  <si>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</si>
  <si>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</si>
  <si>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</si>
  <si>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</si>
  <si>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</si>
  <si>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</si>
  <si>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</si>
  <si>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</si>
  <si>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</si>
  <si>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</si>
  <si>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</si>
  <si>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</si>
  <si>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</si>
  <si>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</si>
  <si>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</si>
  <si>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</si>
  <si>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</si>
  <si>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</si>
  <si>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</si>
  <si>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</si>
  <si>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</si>
  <si>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</si>
  <si>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</si>
  <si>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</si>
  <si>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</si>
  <si>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</si>
  <si>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</si>
  <si>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</si>
  <si>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</si>
  <si>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</si>
  <si>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</si>
  <si>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</si>
  <si>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</si>
  <si>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</si>
  <si>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</si>
  <si>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</si>
  <si>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</si>
  <si>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</si>
  <si>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</si>
  <si>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</si>
  <si>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</si>
  <si>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</si>
  <si>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</si>
  <si>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</si>
  <si>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</si>
  <si>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</si>
  <si>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</si>
  <si>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</si>
  <si>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</si>
  <si>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</si>
  <si>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</si>
  <si>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</si>
  <si>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</si>
  <si>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</si>
  <si>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</si>
  <si>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</si>
  <si>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</si>
  <si>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</si>
  <si>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</si>
  <si>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</si>
  <si>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</si>
  <si>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</si>
  <si>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</si>
  <si>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</si>
  <si>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</si>
  <si>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</si>
  <si>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</si>
  <si>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</si>
  <si>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</si>
  <si>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</si>
  <si>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</si>
  <si>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</si>
  <si>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</si>
  <si>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</si>
  <si>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</si>
  <si>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</si>
  <si>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</si>
  <si>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</si>
  <si>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</si>
  <si>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</si>
  <si>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</si>
  <si>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</si>
  <si>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</si>
  <si>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</si>
  <si>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</si>
  <si>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</si>
  <si>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</si>
  <si>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</si>
  <si>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</si>
  <si>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</si>
  <si>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</si>
  <si>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</si>
  <si>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</si>
  <si>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</si>
  <si>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</si>
  <si>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</si>
  <si>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</si>
  <si>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</si>
  <si>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</si>
  <si>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</si>
  <si>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</si>
  <si>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</si>
  <si>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</si>
  <si>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</si>
  <si>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</si>
  <si>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</si>
  <si>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</si>
  <si>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</si>
  <si>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</si>
  <si>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</si>
  <si>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</si>
  <si>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</si>
  <si>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</si>
  <si>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</si>
  <si>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</si>
  <si>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</si>
  <si>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</si>
  <si>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</si>
  <si>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</si>
  <si>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</si>
  <si>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</si>
  <si>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</si>
  <si>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</si>
  <si>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</si>
  <si>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Lista de comprobación donde se revise el cumplimiento de todos los trámites legales preceptivos para la suscripción del convenio adaptada a las especialidades de los convenios para la ejecución de proyectos financiados con cargo al PRTR</t>
  </si>
  <si>
    <t>● Lista de comprobación donde se revise el cumplimiento de todos los trámites legales relativos a publicidad y comunicación de los convenios</t>
  </si>
  <si>
    <t>● Lista de comprobación para verificar el cumplimiento del deber de garantizar la a concurrencia, publicidad, igualdad y no discriminación  para la contratación de proveedores en el marco de convenios con entidades colaboradoras.</t>
  </si>
  <si>
    <t>● Establecer sistemas y procedimientos que permitan garantizar la pista de auditoría en todas las etapas del encargo.
● Lista de comprobación de la documentación requerida para garantizar la pista de auditoría.</t>
  </si>
  <si>
    <t>● Establecer sistemas y procedimientos que permitan garantizar la pista de auditoría en todo el expediente del convenio y en las etapas de su ejecución.
● Lista de comprobación de la documentación requerida para garantizar la pista de auditoría</t>
  </si>
  <si>
    <t>●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</si>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</sst>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23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0" fillId="0" borderId="0" xfId="0" applyAlignment="1">
      <alignment vertical="center" wrapText="1"/>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Border="1" applyAlignment="1">
      <alignment vertical="center"/>
    </xf>
    <xf numFmtId="0" fontId="0" fillId="0" borderId="1" xfId="0" applyFont="1"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applyFill="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Fill="1" applyAlignment="1">
      <alignment wrapText="1"/>
    </xf>
    <xf numFmtId="0" fontId="16" fillId="0" borderId="0" xfId="1" applyFont="1" applyFill="1" applyAlignment="1">
      <alignment wrapText="1"/>
    </xf>
    <xf numFmtId="0" fontId="10" fillId="0" borderId="6" xfId="1" applyFont="1" applyFill="1" applyBorder="1" applyAlignment="1">
      <alignment horizontal="center" vertical="center"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2" fillId="0" borderId="0" xfId="1" applyFont="1" applyFill="1"/>
    <xf numFmtId="0" fontId="10" fillId="0" borderId="0" xfId="1" applyFont="1" applyFill="1"/>
    <xf numFmtId="0" fontId="11" fillId="0" borderId="0" xfId="1" applyFill="1"/>
    <xf numFmtId="0" fontId="16" fillId="0" borderId="0" xfId="1" applyFont="1" applyFill="1"/>
    <xf numFmtId="0" fontId="11" fillId="0" borderId="0" xfId="1" applyFill="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9" fillId="0" borderId="0" xfId="1" applyFont="1" applyFill="1" applyAlignment="1">
      <alignment wrapText="1"/>
    </xf>
    <xf numFmtId="0" fontId="10" fillId="0" borderId="14" xfId="1" applyFont="1" applyFill="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10" fillId="0" borderId="1"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12" fillId="0" borderId="1" xfId="1" applyFont="1" applyFill="1" applyBorder="1" applyAlignment="1" applyProtection="1">
      <alignment vertical="center" wrapText="1"/>
    </xf>
    <xf numFmtId="0" fontId="12" fillId="4" borderId="1" xfId="1" applyFont="1" applyFill="1" applyBorder="1" applyAlignment="1" applyProtection="1">
      <alignment vertical="center" wrapText="1"/>
    </xf>
    <xf numFmtId="0" fontId="12" fillId="4" borderId="1" xfId="1" applyFont="1" applyFill="1" applyBorder="1" applyAlignment="1" applyProtection="1">
      <alignment horizontal="left" vertical="center" wrapText="1"/>
    </xf>
    <xf numFmtId="0" fontId="13" fillId="0" borderId="1" xfId="1" applyFont="1" applyFill="1" applyBorder="1" applyAlignment="1" applyProtection="1">
      <alignment vertical="center" wrapText="1"/>
    </xf>
    <xf numFmtId="0" fontId="10" fillId="0" borderId="1" xfId="1" applyFont="1" applyBorder="1" applyAlignment="1" applyProtection="1">
      <alignment vertical="center" wrapText="1"/>
    </xf>
    <xf numFmtId="0" fontId="12" fillId="0" borderId="1" xfId="1" applyFont="1" applyFill="1" applyBorder="1" applyAlignment="1" applyProtection="1">
      <alignment horizontal="left" vertical="center" wrapText="1"/>
    </xf>
    <xf numFmtId="0" fontId="10" fillId="0" borderId="16" xfId="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2" fillId="0" borderId="0" xfId="1" applyFont="1" applyFill="1" applyAlignment="1">
      <alignment horizontal="left" vertical="center"/>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Fill="1" applyBorder="1" applyAlignment="1" applyProtection="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Fill="1" applyBorder="1" applyAlignment="1" applyProtection="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2" fillId="0"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3" fillId="4" borderId="1" xfId="1" applyFont="1" applyFill="1" applyBorder="1" applyAlignment="1" applyProtection="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0" fillId="0" borderId="0" xfId="1" applyFont="1" applyFill="1" applyBorder="1" applyAlignment="1">
      <alignment wrapText="1"/>
    </xf>
    <xf numFmtId="0" fontId="17" fillId="0" borderId="0" xfId="1" applyFont="1" applyBorder="1" applyAlignment="1">
      <alignment horizontal="center" vertical="center" wrapText="1"/>
    </xf>
    <xf numFmtId="0" fontId="11" fillId="0" borderId="0" xfId="1" applyFill="1" applyBorder="1" applyAlignment="1">
      <alignment wrapText="1"/>
    </xf>
    <xf numFmtId="0" fontId="13" fillId="0" borderId="1" xfId="1" applyFont="1" applyFill="1" applyBorder="1" applyAlignment="1" applyProtection="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Fill="1" applyBorder="1" applyAlignment="1">
      <alignment horizontal="center" vertical="center" wrapText="1"/>
    </xf>
    <xf numFmtId="0" fontId="10" fillId="0" borderId="1" xfId="1" applyFont="1" applyBorder="1" applyAlignment="1">
      <alignment horizontal="center" vertical="center"/>
    </xf>
    <xf numFmtId="0" fontId="15" fillId="0" borderId="0" xfId="1" applyFont="1" applyBorder="1" applyAlignment="1">
      <alignment wrapText="1"/>
    </xf>
    <xf numFmtId="0" fontId="16" fillId="0" borderId="0" xfId="1" applyFont="1" applyFill="1" applyBorder="1" applyAlignment="1">
      <alignment wrapText="1"/>
    </xf>
    <xf numFmtId="0" fontId="12" fillId="0" borderId="0" xfId="1" applyFont="1" applyFill="1" applyBorder="1" applyAlignment="1">
      <alignment horizontal="center" vertical="center" wrapText="1"/>
    </xf>
    <xf numFmtId="0" fontId="21" fillId="0" borderId="0" xfId="1" applyFont="1" applyBorder="1"/>
    <xf numFmtId="0" fontId="10" fillId="0" borderId="0" xfId="1" applyFont="1" applyFill="1" applyBorder="1" applyAlignment="1">
      <alignment horizontal="center" vertical="center" wrapText="1"/>
    </xf>
    <xf numFmtId="0" fontId="10" fillId="0" borderId="0" xfId="1" applyFont="1" applyBorder="1"/>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Fill="1" applyBorder="1" applyAlignment="1">
      <alignment horizontal="center" vertical="center" wrapText="1"/>
    </xf>
    <xf numFmtId="0" fontId="35" fillId="0" borderId="0" xfId="1" applyFont="1"/>
    <xf numFmtId="0" fontId="35" fillId="0" borderId="0" xfId="1" applyFont="1" applyAlignment="1">
      <alignment horizontal="left" vertical="center"/>
    </xf>
    <xf numFmtId="0" fontId="12" fillId="9" borderId="2" xfId="1" applyFont="1" applyFill="1" applyBorder="1" applyAlignment="1">
      <alignment horizontal="center" vertical="center" wrapText="1"/>
    </xf>
    <xf numFmtId="0" fontId="13" fillId="0" borderId="6" xfId="1" applyFont="1" applyBorder="1" applyAlignment="1">
      <alignment horizontal="center" vertical="center" wrapText="1"/>
    </xf>
    <xf numFmtId="0" fontId="37" fillId="0" borderId="0" xfId="0" applyFont="1" applyAlignment="1" applyProtection="1">
      <alignment vertical="center"/>
    </xf>
    <xf numFmtId="0" fontId="17" fillId="0" borderId="1" xfId="1" applyFont="1" applyFill="1" applyBorder="1" applyAlignment="1" applyProtection="1">
      <alignment vertical="center" wrapText="1"/>
    </xf>
    <xf numFmtId="0" fontId="0" fillId="0" borderId="0" xfId="0"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0" borderId="1" xfId="0" applyFont="1" applyFill="1" applyBorder="1" applyAlignment="1" applyProtection="1">
      <alignment vertical="center" wrapText="1"/>
    </xf>
    <xf numFmtId="0" fontId="0" fillId="0" borderId="0" xfId="0" applyFont="1" applyAlignment="1" applyProtection="1">
      <alignment vertical="top" wrapText="1"/>
    </xf>
    <xf numFmtId="0" fontId="0" fillId="0" borderId="0" xfId="0" applyAlignment="1">
      <alignment vertical="top"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33" fillId="0" borderId="0" xfId="0" applyFont="1" applyAlignment="1" applyProtection="1">
      <alignment vertical="center" wrapText="1"/>
    </xf>
    <xf numFmtId="0" fontId="33" fillId="0" borderId="0" xfId="0" applyFont="1" applyAlignment="1">
      <alignment vertical="center" wrapText="1"/>
    </xf>
    <xf numFmtId="0" fontId="5" fillId="0" borderId="0" xfId="0" applyFont="1" applyAlignment="1" applyProtection="1">
      <alignment vertical="top"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pplyProtection="1">
      <alignment vertical="center"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cellStyles>
  <dxfs count="108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opLeftCell="A16" zoomScaleNormal="100" workbookViewId="0">
      <selection sqref="A1:E1"/>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70" t="s">
        <v>57</v>
      </c>
      <c r="B1" s="171"/>
      <c r="C1" s="171"/>
      <c r="D1" s="171"/>
      <c r="E1" s="171"/>
      <c r="F1" s="1"/>
      <c r="G1" s="1"/>
      <c r="H1" s="1"/>
      <c r="I1" s="1"/>
      <c r="J1" s="1"/>
      <c r="K1" s="1"/>
      <c r="L1" s="1"/>
      <c r="M1" s="1"/>
      <c r="N1" s="1"/>
      <c r="O1" s="1"/>
      <c r="P1" s="1"/>
    </row>
    <row r="2" spans="1:16" ht="18.75" x14ac:dyDescent="0.3">
      <c r="A2" s="2"/>
      <c r="B2" s="153"/>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F6" s="5"/>
      <c r="G6" s="1"/>
      <c r="H6" s="1"/>
      <c r="I6" s="1"/>
      <c r="J6" s="1"/>
      <c r="K6" s="1"/>
      <c r="L6" s="1"/>
      <c r="M6" s="1"/>
      <c r="N6" s="1"/>
      <c r="O6" s="1"/>
      <c r="P6" s="1"/>
    </row>
    <row r="7" spans="1:16" ht="18.75" x14ac:dyDescent="0.3">
      <c r="A7" s="4"/>
      <c r="B7" s="6" t="s">
        <v>59</v>
      </c>
      <c r="C7" s="4"/>
      <c r="D7" s="4"/>
      <c r="E7" s="4"/>
      <c r="F7" s="5"/>
      <c r="G7" s="1"/>
      <c r="H7" s="1"/>
      <c r="I7" s="1"/>
      <c r="J7" s="1"/>
      <c r="K7" s="1"/>
      <c r="L7" s="1"/>
      <c r="M7" s="1"/>
      <c r="N7" s="1"/>
      <c r="O7" s="1"/>
      <c r="P7" s="1"/>
    </row>
    <row r="8" spans="1:16" ht="18.75" x14ac:dyDescent="0.3">
      <c r="A8" s="4"/>
      <c r="B8" s="4" t="s">
        <v>795</v>
      </c>
      <c r="C8" s="4"/>
      <c r="D8" s="4"/>
      <c r="E8" s="4"/>
      <c r="F8" s="5"/>
      <c r="G8" s="1"/>
      <c r="H8" s="1"/>
      <c r="I8" s="1"/>
      <c r="J8" s="1"/>
      <c r="K8" s="1"/>
      <c r="L8" s="1"/>
      <c r="M8" s="1"/>
      <c r="N8" s="1"/>
      <c r="O8" s="1"/>
      <c r="P8" s="1"/>
    </row>
    <row r="9" spans="1:16" ht="18.75" x14ac:dyDescent="0.3">
      <c r="A9" s="4"/>
      <c r="B9" s="4"/>
      <c r="C9" s="4"/>
      <c r="D9" s="4"/>
      <c r="E9" s="4"/>
      <c r="F9" s="5"/>
      <c r="G9" s="1"/>
      <c r="H9" s="1"/>
      <c r="I9" s="1"/>
      <c r="J9" s="1"/>
      <c r="K9" s="1"/>
      <c r="L9" s="1"/>
      <c r="M9" s="1"/>
      <c r="N9" s="1"/>
      <c r="O9" s="1"/>
      <c r="P9" s="1"/>
    </row>
    <row r="10" spans="1:16" ht="18.75" x14ac:dyDescent="0.3">
      <c r="A10" s="4"/>
      <c r="B10" s="172" t="s">
        <v>742</v>
      </c>
      <c r="C10" s="171"/>
      <c r="D10" s="171"/>
      <c r="E10" s="171"/>
      <c r="F10" s="5"/>
      <c r="G10" s="1"/>
      <c r="H10" s="1"/>
      <c r="I10" s="1"/>
      <c r="J10" s="1"/>
      <c r="K10" s="1"/>
      <c r="L10" s="1"/>
      <c r="M10" s="1"/>
      <c r="N10" s="1"/>
      <c r="O10" s="1"/>
      <c r="P10" s="1"/>
    </row>
    <row r="11" spans="1:16" ht="16.5" customHeight="1" x14ac:dyDescent="0.3">
      <c r="A11" s="4"/>
      <c r="B11" s="171"/>
      <c r="C11" s="171"/>
      <c r="D11" s="171"/>
      <c r="E11" s="171"/>
      <c r="F11" s="5"/>
      <c r="G11" s="1"/>
      <c r="H11" s="1"/>
      <c r="I11" s="1"/>
      <c r="J11" s="1"/>
      <c r="K11" s="1"/>
      <c r="L11" s="1"/>
      <c r="M11" s="1"/>
      <c r="N11" s="1"/>
      <c r="O11" s="1"/>
      <c r="P11" s="1"/>
    </row>
    <row r="12" spans="1:16" ht="18.75" x14ac:dyDescent="0.3">
      <c r="A12" s="4"/>
      <c r="B12" s="7"/>
      <c r="C12" s="7"/>
      <c r="D12" s="7"/>
      <c r="E12" s="7"/>
      <c r="F12" s="5"/>
      <c r="G12" s="1"/>
      <c r="H12" s="1"/>
      <c r="I12" s="1"/>
      <c r="J12" s="1"/>
      <c r="K12" s="1"/>
      <c r="L12" s="1"/>
      <c r="M12" s="1"/>
      <c r="N12" s="1"/>
      <c r="O12" s="1"/>
      <c r="P12" s="1"/>
    </row>
    <row r="13" spans="1:16" ht="51" customHeight="1" x14ac:dyDescent="0.3">
      <c r="A13" s="4"/>
      <c r="B13" s="171" t="s">
        <v>754</v>
      </c>
      <c r="C13" s="171"/>
      <c r="D13" s="171"/>
      <c r="E13" s="171"/>
      <c r="F13" s="5"/>
      <c r="G13" s="1"/>
      <c r="H13" s="1"/>
      <c r="I13" s="1"/>
      <c r="J13" s="1"/>
      <c r="K13" s="1"/>
      <c r="L13" s="1"/>
      <c r="M13" s="1"/>
      <c r="N13" s="1"/>
      <c r="O13" s="1"/>
      <c r="P13" s="1"/>
    </row>
    <row r="14" spans="1:16" ht="18.75" x14ac:dyDescent="0.3">
      <c r="A14" s="4"/>
      <c r="B14" s="7"/>
      <c r="C14" s="7"/>
      <c r="D14" s="7"/>
      <c r="E14" s="7"/>
      <c r="F14" s="5"/>
      <c r="G14" s="1"/>
      <c r="H14" s="1"/>
      <c r="I14" s="1"/>
      <c r="J14" s="1"/>
      <c r="K14" s="1"/>
      <c r="L14" s="1"/>
      <c r="M14" s="1"/>
      <c r="N14" s="1"/>
      <c r="O14" s="1"/>
      <c r="P14" s="1"/>
    </row>
    <row r="15" spans="1:16" ht="45" customHeight="1" x14ac:dyDescent="0.3">
      <c r="A15" s="4"/>
      <c r="B15" s="171" t="s">
        <v>755</v>
      </c>
      <c r="C15" s="171"/>
      <c r="D15" s="171"/>
      <c r="E15" s="171"/>
      <c r="F15" s="5"/>
      <c r="G15" s="1"/>
      <c r="H15" s="1"/>
      <c r="I15" s="1"/>
      <c r="J15" s="1"/>
      <c r="K15" s="1"/>
      <c r="L15" s="1"/>
      <c r="M15" s="1"/>
      <c r="N15" s="1"/>
      <c r="O15" s="1"/>
      <c r="P15" s="1"/>
    </row>
    <row r="16" spans="1:16" ht="18.75" x14ac:dyDescent="0.3">
      <c r="A16" s="4"/>
      <c r="B16" s="4"/>
      <c r="C16" s="4"/>
      <c r="D16" s="4"/>
      <c r="E16" s="4"/>
      <c r="F16" s="5"/>
      <c r="G16" s="1"/>
      <c r="H16" s="1"/>
      <c r="I16" s="1"/>
      <c r="J16" s="1"/>
      <c r="K16" s="1"/>
      <c r="L16" s="1"/>
      <c r="M16" s="1"/>
      <c r="N16" s="1"/>
      <c r="O16" s="1"/>
      <c r="P16" s="1"/>
    </row>
    <row r="17" spans="1:16" ht="18.75" x14ac:dyDescent="0.3">
      <c r="A17" s="4"/>
      <c r="B17" s="173" t="s">
        <v>743</v>
      </c>
      <c r="C17" s="174"/>
      <c r="D17" s="174"/>
      <c r="E17" s="174"/>
      <c r="F17" s="5"/>
      <c r="G17" s="1"/>
      <c r="H17" s="1"/>
      <c r="I17" s="1"/>
      <c r="J17" s="1"/>
      <c r="K17" s="1"/>
      <c r="L17" s="1"/>
      <c r="M17" s="1"/>
      <c r="N17" s="1"/>
      <c r="O17" s="1"/>
      <c r="P17" s="1"/>
    </row>
    <row r="18" spans="1:16" ht="18.75" x14ac:dyDescent="0.3">
      <c r="A18" s="4"/>
      <c r="B18" s="174"/>
      <c r="C18" s="174"/>
      <c r="D18" s="174"/>
      <c r="E18" s="174"/>
      <c r="F18" s="5"/>
      <c r="G18" s="1"/>
      <c r="H18" s="1"/>
      <c r="I18" s="1"/>
      <c r="J18" s="1"/>
      <c r="K18" s="1"/>
      <c r="L18" s="1"/>
      <c r="M18" s="1"/>
      <c r="N18" s="1"/>
      <c r="O18" s="1"/>
      <c r="P18" s="1"/>
    </row>
    <row r="19" spans="1:16" ht="45" customHeight="1" x14ac:dyDescent="0.3">
      <c r="A19" s="4"/>
      <c r="B19" s="174"/>
      <c r="C19" s="174"/>
      <c r="D19" s="174"/>
      <c r="E19" s="174"/>
      <c r="F19" s="5"/>
      <c r="G19" s="1"/>
      <c r="H19" s="1"/>
      <c r="I19" s="1"/>
      <c r="J19" s="1"/>
      <c r="K19" s="1"/>
      <c r="L19" s="1"/>
      <c r="M19" s="1"/>
      <c r="N19" s="1"/>
      <c r="O19" s="1"/>
      <c r="P19" s="1"/>
    </row>
    <row r="20" spans="1:16" ht="18.75" x14ac:dyDescent="0.3">
      <c r="A20" s="4"/>
      <c r="B20" s="4"/>
      <c r="C20" s="4"/>
      <c r="D20" s="4"/>
      <c r="E20" s="4"/>
      <c r="F20" s="5"/>
      <c r="G20" s="1"/>
      <c r="H20" s="1"/>
      <c r="I20" s="1"/>
      <c r="J20" s="1"/>
      <c r="K20" s="1"/>
      <c r="L20" s="1"/>
      <c r="M20" s="1"/>
      <c r="N20" s="1"/>
      <c r="O20" s="1"/>
      <c r="P20" s="1"/>
    </row>
    <row r="21" spans="1:16" ht="18.75" x14ac:dyDescent="0.3">
      <c r="A21" s="3" t="s">
        <v>2</v>
      </c>
      <c r="B21" s="4"/>
      <c r="C21" s="4"/>
      <c r="D21" s="4"/>
      <c r="E21" s="4"/>
      <c r="F21" s="5"/>
      <c r="G21" s="1"/>
      <c r="H21" s="1"/>
      <c r="I21" s="1"/>
      <c r="J21" s="1"/>
      <c r="K21" s="1"/>
      <c r="L21" s="1"/>
      <c r="M21" s="1"/>
      <c r="N21" s="1"/>
      <c r="O21" s="1"/>
      <c r="P21" s="1"/>
    </row>
    <row r="22" spans="1:16" ht="18.75" x14ac:dyDescent="0.3">
      <c r="A22" s="3"/>
      <c r="B22" s="4"/>
      <c r="C22" s="4"/>
      <c r="D22" s="4"/>
      <c r="E22" s="4"/>
      <c r="F22" s="5"/>
      <c r="G22" s="1"/>
      <c r="H22" s="1"/>
      <c r="I22" s="1"/>
      <c r="J22" s="1"/>
      <c r="K22" s="1"/>
      <c r="L22" s="1"/>
      <c r="M22" s="1"/>
      <c r="N22" s="1"/>
      <c r="O22" s="1"/>
      <c r="P22" s="1"/>
    </row>
    <row r="23" spans="1:16" ht="18.75" x14ac:dyDescent="0.3">
      <c r="A23" s="4" t="s">
        <v>3</v>
      </c>
      <c r="B23" s="4"/>
      <c r="C23" s="4"/>
      <c r="D23" s="4"/>
      <c r="E23" s="4"/>
      <c r="F23" s="5"/>
      <c r="G23" s="1"/>
      <c r="H23" s="1"/>
      <c r="I23" s="1"/>
      <c r="J23" s="1"/>
      <c r="K23" s="1"/>
      <c r="L23" s="1"/>
      <c r="M23" s="1"/>
      <c r="N23" s="1"/>
      <c r="O23" s="1"/>
      <c r="P23" s="1"/>
    </row>
    <row r="24" spans="1:16" ht="18.75" x14ac:dyDescent="0.3">
      <c r="A24" s="4"/>
      <c r="B24" s="4"/>
      <c r="C24" s="4"/>
      <c r="D24" s="4"/>
      <c r="E24" s="4"/>
      <c r="F24" s="5"/>
      <c r="G24" s="1"/>
      <c r="H24" s="1"/>
      <c r="I24" s="1"/>
      <c r="J24" s="1"/>
      <c r="K24" s="1"/>
      <c r="L24" s="1"/>
      <c r="M24" s="1"/>
      <c r="N24" s="1"/>
      <c r="O24" s="1"/>
      <c r="P24" s="1"/>
    </row>
    <row r="25" spans="1:16" ht="18.75" x14ac:dyDescent="0.3">
      <c r="A25" s="8"/>
      <c r="B25" s="9" t="s">
        <v>4</v>
      </c>
      <c r="C25" s="4" t="s">
        <v>5</v>
      </c>
      <c r="D25" s="4"/>
      <c r="E25" s="4"/>
      <c r="F25" s="4"/>
      <c r="G25" s="2"/>
      <c r="H25" s="1"/>
      <c r="I25" s="1"/>
      <c r="J25" s="4"/>
      <c r="K25" s="1"/>
      <c r="L25" s="1"/>
      <c r="M25" s="1"/>
      <c r="N25" s="10"/>
      <c r="O25" s="1"/>
      <c r="P25" s="1"/>
    </row>
    <row r="26" spans="1:16" ht="18.75" x14ac:dyDescent="0.3">
      <c r="A26" s="8"/>
      <c r="B26" s="9"/>
      <c r="C26" s="4"/>
      <c r="D26" s="4"/>
      <c r="E26" s="4"/>
      <c r="F26" s="4"/>
      <c r="G26" s="2"/>
      <c r="H26" s="1"/>
      <c r="I26" s="1"/>
      <c r="J26" s="4"/>
      <c r="K26" s="1"/>
      <c r="L26" s="1"/>
      <c r="M26" s="1"/>
      <c r="N26" s="10"/>
      <c r="O26" s="1"/>
      <c r="P26" s="1"/>
    </row>
    <row r="27" spans="1:16" ht="31.5" customHeight="1" x14ac:dyDescent="0.3">
      <c r="A27" s="8"/>
      <c r="B27" s="9" t="s">
        <v>6</v>
      </c>
      <c r="C27" s="172" t="s">
        <v>351</v>
      </c>
      <c r="D27" s="171"/>
      <c r="E27" s="171"/>
      <c r="F27" s="4"/>
      <c r="G27" s="2"/>
      <c r="H27" s="1"/>
      <c r="I27" s="1"/>
      <c r="J27" s="4"/>
      <c r="K27" s="1"/>
      <c r="L27" s="1"/>
      <c r="M27" s="1"/>
      <c r="N27" s="10"/>
      <c r="O27" s="1"/>
      <c r="P27" s="1"/>
    </row>
    <row r="28" spans="1:16" ht="18.75" x14ac:dyDescent="0.3">
      <c r="A28" s="8"/>
      <c r="B28" s="9"/>
      <c r="C28" s="4"/>
      <c r="D28" s="4"/>
      <c r="E28" s="4"/>
      <c r="F28" s="4"/>
      <c r="G28" s="2"/>
      <c r="H28" s="1"/>
      <c r="I28" s="1"/>
      <c r="J28" s="4"/>
      <c r="K28" s="1"/>
      <c r="L28" s="1"/>
      <c r="M28" s="1"/>
      <c r="N28" s="10"/>
      <c r="O28" s="1"/>
      <c r="P28" s="1"/>
    </row>
    <row r="29" spans="1:16" ht="60" x14ac:dyDescent="0.3">
      <c r="A29" s="8"/>
      <c r="B29" s="9"/>
      <c r="C29" s="11">
        <v>1</v>
      </c>
      <c r="D29" s="12" t="s">
        <v>7</v>
      </c>
      <c r="E29" s="13" t="s">
        <v>358</v>
      </c>
      <c r="F29" s="4"/>
      <c r="G29" s="2"/>
      <c r="H29" s="1"/>
      <c r="I29" s="1"/>
      <c r="J29" s="4"/>
      <c r="K29" s="1"/>
      <c r="L29" s="1"/>
      <c r="M29" s="1"/>
      <c r="N29" s="10"/>
      <c r="O29" s="1"/>
      <c r="P29" s="1"/>
    </row>
    <row r="30" spans="1:16" ht="75" x14ac:dyDescent="0.3">
      <c r="A30" s="8"/>
      <c r="B30" s="9"/>
      <c r="C30" s="11">
        <v>2</v>
      </c>
      <c r="D30" s="12" t="s">
        <v>8</v>
      </c>
      <c r="E30" s="13" t="s">
        <v>370</v>
      </c>
      <c r="F30" s="4"/>
      <c r="G30" s="2"/>
      <c r="H30" s="1"/>
      <c r="I30" s="1"/>
      <c r="J30" s="4"/>
      <c r="K30" s="1"/>
      <c r="L30" s="1"/>
      <c r="M30" s="1"/>
      <c r="N30" s="10"/>
      <c r="O30" s="1"/>
      <c r="P30" s="1"/>
    </row>
    <row r="31" spans="1:16" ht="105" x14ac:dyDescent="0.3">
      <c r="A31" s="8"/>
      <c r="B31" s="9"/>
      <c r="C31" s="11">
        <v>3</v>
      </c>
      <c r="D31" s="12" t="s">
        <v>9</v>
      </c>
      <c r="E31" s="13" t="s">
        <v>371</v>
      </c>
      <c r="F31" s="4"/>
      <c r="G31" s="2"/>
      <c r="H31" s="1"/>
      <c r="I31" s="1"/>
      <c r="J31" s="4"/>
      <c r="K31" s="1"/>
      <c r="L31" s="1"/>
      <c r="M31" s="1"/>
      <c r="N31" s="10"/>
      <c r="O31" s="1"/>
      <c r="P31" s="1"/>
    </row>
    <row r="32" spans="1:16" ht="90" x14ac:dyDescent="0.3">
      <c r="A32" s="8"/>
      <c r="B32" s="9"/>
      <c r="C32" s="11">
        <v>4</v>
      </c>
      <c r="D32" s="12" t="s">
        <v>10</v>
      </c>
      <c r="E32" s="13" t="s">
        <v>359</v>
      </c>
      <c r="F32" s="4"/>
      <c r="G32" s="2"/>
      <c r="H32" s="1"/>
      <c r="I32" s="1"/>
      <c r="J32" s="4"/>
      <c r="K32" s="1"/>
      <c r="L32" s="1"/>
      <c r="M32" s="1"/>
      <c r="N32" s="10"/>
      <c r="O32" s="1"/>
      <c r="P32" s="1"/>
    </row>
    <row r="33" spans="1:16" ht="18.75" x14ac:dyDescent="0.3">
      <c r="A33" s="8"/>
      <c r="B33" s="9"/>
      <c r="C33" s="4"/>
      <c r="D33" s="4"/>
      <c r="E33" s="4"/>
      <c r="F33" s="4"/>
      <c r="G33" s="2"/>
      <c r="H33" s="1"/>
      <c r="I33" s="1"/>
      <c r="J33" s="4"/>
      <c r="K33" s="1"/>
      <c r="L33" s="1"/>
      <c r="M33" s="1"/>
      <c r="N33" s="10"/>
      <c r="O33" s="1"/>
      <c r="P33" s="1"/>
    </row>
    <row r="34" spans="1:16" ht="18.75" x14ac:dyDescent="0.3">
      <c r="A34" s="8"/>
      <c r="B34" s="9" t="s">
        <v>11</v>
      </c>
      <c r="C34" s="4" t="s">
        <v>12</v>
      </c>
      <c r="D34" s="4"/>
      <c r="E34" s="4"/>
      <c r="F34" s="4"/>
      <c r="G34" s="2"/>
      <c r="H34" s="1"/>
      <c r="I34" s="1"/>
      <c r="J34" s="4"/>
      <c r="K34" s="1"/>
      <c r="L34" s="1"/>
      <c r="M34" s="1"/>
      <c r="N34" s="10"/>
      <c r="O34" s="1"/>
      <c r="P34" s="1"/>
    </row>
    <row r="35" spans="1:16" ht="25.5" customHeight="1" x14ac:dyDescent="0.3">
      <c r="A35" s="8"/>
      <c r="B35" s="9"/>
      <c r="C35" s="4"/>
      <c r="D35" s="4"/>
      <c r="E35" s="4"/>
      <c r="F35" s="4"/>
      <c r="G35" s="2"/>
      <c r="H35" s="1"/>
      <c r="I35" s="1"/>
      <c r="J35" s="4"/>
      <c r="K35" s="1"/>
      <c r="L35" s="1"/>
      <c r="M35" s="1"/>
      <c r="N35" s="10"/>
      <c r="O35" s="1"/>
      <c r="P35" s="1"/>
    </row>
    <row r="36" spans="1:16" ht="18.75" x14ac:dyDescent="0.3">
      <c r="A36" s="8"/>
      <c r="B36" s="9"/>
      <c r="C36" s="11">
        <v>1</v>
      </c>
      <c r="D36" s="12" t="s">
        <v>13</v>
      </c>
      <c r="E36" s="4"/>
      <c r="F36" s="4"/>
      <c r="G36" s="2"/>
      <c r="H36" s="1"/>
      <c r="I36" s="1"/>
      <c r="J36" s="4"/>
      <c r="K36" s="1"/>
      <c r="L36" s="1"/>
      <c r="M36" s="1"/>
      <c r="N36" s="10"/>
      <c r="O36" s="1"/>
      <c r="P36" s="1"/>
    </row>
    <row r="37" spans="1:16" ht="18.75" x14ac:dyDescent="0.3">
      <c r="A37" s="8"/>
      <c r="B37" s="9"/>
      <c r="C37" s="11">
        <v>2</v>
      </c>
      <c r="D37" s="12" t="s">
        <v>14</v>
      </c>
      <c r="E37" s="4"/>
      <c r="F37" s="4"/>
      <c r="G37" s="2"/>
      <c r="H37" s="1"/>
      <c r="I37" s="1"/>
      <c r="J37" s="4"/>
      <c r="K37" s="1"/>
      <c r="L37" s="1"/>
      <c r="M37" s="1"/>
      <c r="N37" s="10"/>
      <c r="O37" s="1"/>
      <c r="P37" s="1"/>
    </row>
    <row r="38" spans="1:16" ht="18.75" x14ac:dyDescent="0.3">
      <c r="A38" s="8"/>
      <c r="B38" s="9"/>
      <c r="C38" s="11">
        <v>3</v>
      </c>
      <c r="D38" s="12" t="s">
        <v>15</v>
      </c>
      <c r="E38" s="4"/>
      <c r="F38" s="4"/>
      <c r="G38" s="2"/>
      <c r="H38" s="1"/>
      <c r="I38" s="1"/>
      <c r="J38" s="4"/>
      <c r="K38" s="1"/>
      <c r="L38" s="1"/>
      <c r="M38" s="1"/>
      <c r="N38" s="10"/>
      <c r="O38" s="1"/>
      <c r="P38" s="1"/>
    </row>
    <row r="39" spans="1:16" ht="18.75" x14ac:dyDescent="0.3">
      <c r="A39" s="8"/>
      <c r="B39" s="9"/>
      <c r="C39" s="11">
        <v>4</v>
      </c>
      <c r="D39" s="12" t="s">
        <v>16</v>
      </c>
      <c r="E39" s="4"/>
      <c r="F39" s="4"/>
      <c r="G39" s="2"/>
      <c r="H39" s="1"/>
      <c r="I39" s="1"/>
      <c r="J39" s="4"/>
      <c r="K39" s="1"/>
      <c r="L39" s="1"/>
      <c r="M39" s="1"/>
      <c r="N39" s="10"/>
      <c r="O39" s="1"/>
      <c r="P39" s="1"/>
    </row>
    <row r="40" spans="1:16" ht="18.75" x14ac:dyDescent="0.3">
      <c r="A40" s="8"/>
      <c r="B40" s="9"/>
      <c r="C40" s="4"/>
      <c r="D40" s="4"/>
      <c r="E40" s="4"/>
      <c r="F40" s="4"/>
      <c r="G40" s="2"/>
      <c r="H40" s="1"/>
      <c r="I40" s="1"/>
      <c r="J40" s="1"/>
      <c r="K40" s="1"/>
      <c r="L40" s="1"/>
      <c r="M40" s="1"/>
      <c r="N40" s="1"/>
      <c r="O40" s="1"/>
      <c r="P40" s="1"/>
    </row>
    <row r="41" spans="1:16" ht="18.75" x14ac:dyDescent="0.3">
      <c r="A41" s="8"/>
      <c r="B41" s="9" t="s">
        <v>42</v>
      </c>
      <c r="C41" s="168" t="s">
        <v>796</v>
      </c>
      <c r="D41" s="169"/>
      <c r="E41" s="169"/>
      <c r="F41" s="4"/>
      <c r="G41" s="2"/>
      <c r="H41" s="1"/>
      <c r="I41" s="1"/>
      <c r="J41" s="1"/>
      <c r="K41" s="1"/>
      <c r="L41" s="1"/>
      <c r="M41" s="1"/>
      <c r="N41" s="1"/>
      <c r="O41" s="1"/>
      <c r="P41" s="1"/>
    </row>
    <row r="42" spans="1:16" ht="27.75" customHeight="1" x14ac:dyDescent="0.3">
      <c r="A42" s="8"/>
      <c r="B42" s="9"/>
      <c r="C42" s="169"/>
      <c r="D42" s="169"/>
      <c r="E42" s="169"/>
      <c r="F42" s="4"/>
      <c r="G42" s="2"/>
      <c r="H42" s="1"/>
      <c r="I42" s="1"/>
      <c r="J42" s="1"/>
      <c r="K42" s="1"/>
      <c r="L42" s="1"/>
      <c r="M42" s="1"/>
      <c r="N42" s="1"/>
      <c r="O42" s="1"/>
      <c r="P42" s="1"/>
    </row>
    <row r="43" spans="1:16" ht="18.75" x14ac:dyDescent="0.3">
      <c r="A43" s="8"/>
      <c r="B43" s="9"/>
      <c r="C43" s="4"/>
      <c r="D43" s="4"/>
      <c r="E43" s="4"/>
      <c r="F43" s="4"/>
      <c r="G43" s="2"/>
      <c r="H43" s="1"/>
      <c r="I43" s="1"/>
      <c r="J43" s="1"/>
      <c r="K43" s="1"/>
      <c r="L43" s="1"/>
      <c r="M43" s="1"/>
      <c r="N43" s="1"/>
      <c r="O43" s="1"/>
      <c r="P43" s="1"/>
    </row>
    <row r="44" spans="1:16" ht="18.75" x14ac:dyDescent="0.3">
      <c r="A44" s="2"/>
      <c r="B44" s="9" t="s">
        <v>744</v>
      </c>
      <c r="C44" s="168" t="s">
        <v>360</v>
      </c>
      <c r="D44" s="169"/>
      <c r="E44" s="169"/>
      <c r="F44" s="4"/>
      <c r="G44" s="2"/>
      <c r="H44" s="1"/>
      <c r="I44" s="1"/>
      <c r="J44" s="1"/>
      <c r="K44" s="1"/>
      <c r="L44" s="1"/>
      <c r="M44" s="1"/>
      <c r="N44" s="1"/>
      <c r="O44" s="1"/>
      <c r="P44" s="1"/>
    </row>
    <row r="45" spans="1:16" ht="15" customHeight="1" x14ac:dyDescent="0.3">
      <c r="A45" s="2"/>
      <c r="B45" s="9"/>
      <c r="C45" s="169"/>
      <c r="D45" s="169"/>
      <c r="E45" s="169"/>
      <c r="F45" s="4"/>
      <c r="G45" s="2"/>
      <c r="H45" s="1"/>
      <c r="I45" s="1"/>
      <c r="J45" s="1"/>
      <c r="K45" s="1"/>
      <c r="L45" s="1"/>
      <c r="M45" s="1"/>
      <c r="N45" s="1"/>
      <c r="O45" s="1"/>
      <c r="P45" s="1"/>
    </row>
    <row r="46" spans="1:16" ht="18.75" x14ac:dyDescent="0.3">
      <c r="A46" s="2"/>
      <c r="B46" s="9"/>
      <c r="C46" s="4"/>
      <c r="D46" s="4"/>
      <c r="E46" s="4"/>
      <c r="F46" s="4"/>
      <c r="G46" s="2"/>
      <c r="H46" s="1"/>
      <c r="I46" s="1"/>
      <c r="J46" s="1"/>
      <c r="K46" s="1"/>
      <c r="L46" s="1"/>
      <c r="M46" s="1"/>
      <c r="N46" s="1"/>
      <c r="O46" s="1"/>
      <c r="P46" s="1"/>
    </row>
    <row r="47" spans="1:16" ht="21" customHeight="1" x14ac:dyDescent="0.3">
      <c r="A47" s="2"/>
      <c r="B47" s="9" t="s">
        <v>17</v>
      </c>
      <c r="C47" s="4" t="s">
        <v>745</v>
      </c>
      <c r="D47" s="2"/>
      <c r="E47" s="2"/>
      <c r="F47" s="2"/>
      <c r="G47" s="2"/>
      <c r="H47" s="1"/>
      <c r="I47" s="1"/>
      <c r="J47" s="1"/>
      <c r="K47" s="1"/>
      <c r="L47" s="1"/>
      <c r="M47" s="1"/>
      <c r="N47" s="1"/>
      <c r="O47" s="1"/>
      <c r="P47" s="1"/>
    </row>
    <row r="48" spans="1:16" ht="18.75" x14ac:dyDescent="0.3">
      <c r="A48" s="2"/>
      <c r="B48" s="9"/>
      <c r="C48" s="4"/>
      <c r="D48" s="4"/>
      <c r="E48" s="4"/>
      <c r="F48" s="4"/>
      <c r="G48" s="2"/>
      <c r="H48" s="1"/>
      <c r="I48" s="1"/>
      <c r="J48" s="1"/>
      <c r="K48" s="1"/>
      <c r="L48" s="1"/>
      <c r="M48" s="1"/>
      <c r="N48" s="1"/>
      <c r="O48" s="1"/>
      <c r="P48" s="1"/>
    </row>
    <row r="49" spans="1:16" ht="47.25" customHeight="1" x14ac:dyDescent="0.3">
      <c r="A49" s="2"/>
      <c r="B49" s="9" t="s">
        <v>44</v>
      </c>
      <c r="C49" s="175" t="s">
        <v>746</v>
      </c>
      <c r="D49" s="169"/>
      <c r="E49" s="169"/>
      <c r="F49" s="4"/>
      <c r="G49" s="2"/>
      <c r="H49" s="1"/>
      <c r="I49" s="1"/>
      <c r="J49" s="1"/>
      <c r="K49" s="1"/>
      <c r="L49" s="1"/>
      <c r="M49" s="1"/>
      <c r="N49" s="1"/>
      <c r="O49" s="1"/>
      <c r="P49" s="1"/>
    </row>
    <row r="50" spans="1:16" ht="18.75" x14ac:dyDescent="0.3">
      <c r="A50" s="2"/>
      <c r="B50" s="9"/>
      <c r="C50" s="6"/>
      <c r="D50" s="4"/>
      <c r="E50" s="4"/>
      <c r="F50" s="4"/>
      <c r="G50" s="2"/>
      <c r="H50" s="1"/>
      <c r="I50" s="1"/>
      <c r="J50" s="1"/>
      <c r="K50" s="1"/>
      <c r="L50" s="1"/>
      <c r="M50" s="1"/>
      <c r="N50" s="1"/>
      <c r="O50" s="1"/>
      <c r="P50" s="1"/>
    </row>
    <row r="51" spans="1:16" ht="21.75" customHeight="1" x14ac:dyDescent="0.3">
      <c r="A51" s="2"/>
      <c r="B51" s="9" t="s">
        <v>18</v>
      </c>
      <c r="C51" s="6" t="s">
        <v>19</v>
      </c>
      <c r="D51" s="4"/>
      <c r="E51" s="4"/>
      <c r="F51" s="4"/>
      <c r="G51" s="2"/>
      <c r="H51" s="1"/>
      <c r="I51" s="1"/>
      <c r="J51" s="1"/>
      <c r="K51" s="1"/>
      <c r="L51" s="1"/>
      <c r="M51" s="1"/>
      <c r="N51" s="1"/>
      <c r="O51" s="1"/>
      <c r="P51" s="1"/>
    </row>
    <row r="52" spans="1:16" ht="18.75" x14ac:dyDescent="0.3">
      <c r="A52" s="2"/>
      <c r="B52" s="9"/>
      <c r="C52" s="4"/>
      <c r="D52" s="4"/>
      <c r="E52" s="4"/>
      <c r="F52" s="4"/>
      <c r="G52" s="2"/>
      <c r="H52" s="1"/>
      <c r="I52" s="1"/>
      <c r="J52" s="1"/>
      <c r="K52" s="1"/>
      <c r="L52" s="1"/>
      <c r="M52" s="1"/>
      <c r="N52" s="1"/>
      <c r="O52" s="1"/>
      <c r="P52" s="1"/>
    </row>
    <row r="53" spans="1:16" ht="38.25" customHeight="1" x14ac:dyDescent="0.3">
      <c r="A53" s="2"/>
      <c r="B53" s="9" t="s">
        <v>350</v>
      </c>
      <c r="C53" s="168" t="s">
        <v>747</v>
      </c>
      <c r="D53" s="169"/>
      <c r="E53" s="169"/>
      <c r="F53" s="2"/>
      <c r="G53" s="2"/>
      <c r="H53" s="1"/>
      <c r="I53" s="1"/>
      <c r="J53" s="1"/>
      <c r="K53" s="1"/>
      <c r="L53" s="1"/>
      <c r="M53" s="1"/>
      <c r="N53" s="1"/>
      <c r="O53" s="1"/>
      <c r="P53" s="1"/>
    </row>
    <row r="54" spans="1:16" ht="18.75" x14ac:dyDescent="0.3">
      <c r="A54" s="2"/>
      <c r="B54" s="9"/>
      <c r="C54" s="155"/>
      <c r="D54" s="155"/>
      <c r="E54" s="155"/>
      <c r="F54" s="2"/>
      <c r="G54" s="2"/>
      <c r="H54" s="1"/>
      <c r="I54" s="1"/>
      <c r="J54" s="1"/>
      <c r="K54" s="1"/>
      <c r="L54" s="1"/>
      <c r="M54" s="1"/>
      <c r="N54" s="1"/>
      <c r="O54" s="1"/>
      <c r="P54" s="1"/>
    </row>
    <row r="55" spans="1:16" ht="18.75" x14ac:dyDescent="0.3">
      <c r="A55" s="2"/>
      <c r="B55" s="9"/>
      <c r="C55" s="4"/>
      <c r="D55" s="2"/>
      <c r="E55" s="2"/>
      <c r="F55" s="2"/>
      <c r="G55" s="2"/>
      <c r="H55" s="1"/>
      <c r="I55" s="1"/>
      <c r="J55" s="1"/>
      <c r="K55" s="1"/>
      <c r="L55" s="1"/>
      <c r="M55" s="1"/>
      <c r="N55" s="1"/>
      <c r="O55" s="1"/>
      <c r="P55" s="1"/>
    </row>
    <row r="56" spans="1:16" ht="18.75" x14ac:dyDescent="0.3">
      <c r="A56" s="3" t="s">
        <v>20</v>
      </c>
      <c r="B56" s="9"/>
      <c r="C56" s="4"/>
      <c r="D56" s="2"/>
      <c r="E56" s="2"/>
      <c r="F56" s="2"/>
      <c r="G56" s="2"/>
      <c r="H56" s="1"/>
      <c r="I56" s="1"/>
      <c r="J56" s="1"/>
      <c r="K56" s="1"/>
      <c r="L56" s="1"/>
      <c r="M56" s="1"/>
      <c r="N56" s="1"/>
      <c r="O56" s="1"/>
      <c r="P56" s="1"/>
    </row>
    <row r="57" spans="1:16" ht="18.75" x14ac:dyDescent="0.3">
      <c r="A57" s="3"/>
      <c r="B57" s="9"/>
      <c r="C57" s="4"/>
      <c r="D57" s="2"/>
      <c r="E57" s="2"/>
      <c r="F57" s="2"/>
      <c r="G57" s="2"/>
      <c r="H57" s="1"/>
      <c r="I57" s="1"/>
      <c r="J57" s="1"/>
      <c r="K57" s="1"/>
      <c r="L57" s="1"/>
      <c r="M57" s="1"/>
      <c r="N57" s="1"/>
      <c r="O57" s="1"/>
      <c r="P57" s="1"/>
    </row>
    <row r="58" spans="1:16" ht="18.75" x14ac:dyDescent="0.3">
      <c r="A58" s="3"/>
      <c r="B58" s="185" t="s">
        <v>391</v>
      </c>
      <c r="C58" s="186"/>
      <c r="D58" s="187"/>
      <c r="E58" s="2"/>
      <c r="F58" s="2"/>
      <c r="G58" s="2"/>
      <c r="H58" s="1"/>
      <c r="I58" s="1"/>
      <c r="J58" s="1"/>
      <c r="K58" s="1"/>
      <c r="L58" s="1"/>
      <c r="M58" s="1"/>
      <c r="N58" s="1"/>
      <c r="O58" s="1"/>
      <c r="P58" s="1"/>
    </row>
    <row r="59" spans="1:16" ht="18.75" x14ac:dyDescent="0.3">
      <c r="A59" s="3"/>
      <c r="B59" s="9"/>
      <c r="C59" s="4"/>
      <c r="D59" s="2"/>
      <c r="E59" s="2"/>
      <c r="F59" s="2"/>
      <c r="G59" s="2"/>
      <c r="H59" s="1"/>
      <c r="I59" s="1"/>
      <c r="J59" s="1"/>
      <c r="K59" s="1"/>
      <c r="L59" s="1"/>
      <c r="M59" s="1"/>
      <c r="N59" s="1"/>
      <c r="O59" s="1"/>
      <c r="P59" s="1"/>
    </row>
    <row r="60" spans="1:16" ht="48" customHeight="1" x14ac:dyDescent="0.3">
      <c r="A60" s="3"/>
      <c r="B60" s="176" t="s">
        <v>748</v>
      </c>
      <c r="C60" s="177"/>
      <c r="D60" s="177"/>
      <c r="E60" s="2"/>
      <c r="F60" s="2"/>
      <c r="G60" s="2"/>
      <c r="H60" s="1"/>
      <c r="I60" s="1"/>
      <c r="J60" s="1"/>
      <c r="K60" s="1"/>
      <c r="L60" s="1"/>
      <c r="M60" s="1"/>
      <c r="N60" s="1"/>
      <c r="O60" s="1"/>
      <c r="P60" s="1"/>
    </row>
    <row r="61" spans="1:16" ht="18.75" x14ac:dyDescent="0.3">
      <c r="A61" s="3"/>
      <c r="B61" s="9"/>
      <c r="C61" s="4"/>
      <c r="D61" s="2"/>
      <c r="E61" s="2"/>
      <c r="F61" s="2"/>
      <c r="G61" s="2"/>
      <c r="H61" s="1"/>
      <c r="I61" s="1"/>
      <c r="J61" s="1"/>
      <c r="K61" s="1"/>
      <c r="L61" s="1"/>
      <c r="M61" s="1"/>
      <c r="N61" s="1"/>
      <c r="O61" s="1"/>
      <c r="P61" s="1"/>
    </row>
    <row r="62" spans="1:16" ht="125.25" customHeight="1" x14ac:dyDescent="0.3">
      <c r="A62" s="3"/>
      <c r="B62" s="195" t="s">
        <v>749</v>
      </c>
      <c r="C62" s="196"/>
      <c r="D62" s="196"/>
      <c r="E62" s="196"/>
      <c r="F62" s="2"/>
      <c r="G62" s="2"/>
      <c r="H62" s="1"/>
      <c r="I62" s="1"/>
      <c r="J62" s="1"/>
      <c r="K62" s="1"/>
      <c r="L62" s="1"/>
      <c r="M62" s="1"/>
      <c r="N62" s="1"/>
      <c r="O62" s="1"/>
      <c r="P62" s="1"/>
    </row>
    <row r="63" spans="1:16" ht="18.75" x14ac:dyDescent="0.3">
      <c r="A63" s="3"/>
      <c r="B63" s="9"/>
      <c r="C63" s="4"/>
      <c r="D63" s="2"/>
      <c r="E63" s="2"/>
      <c r="F63" s="2"/>
      <c r="G63" s="2"/>
      <c r="H63" s="1"/>
      <c r="I63" s="1"/>
      <c r="J63" s="1"/>
      <c r="K63" s="1"/>
      <c r="L63" s="1"/>
      <c r="M63" s="1"/>
      <c r="N63" s="1"/>
      <c r="O63" s="1"/>
      <c r="P63" s="1"/>
    </row>
    <row r="64" spans="1:16" ht="42" customHeight="1" x14ac:dyDescent="0.3">
      <c r="A64" s="1"/>
      <c r="B64" s="14" t="s">
        <v>21</v>
      </c>
      <c r="C64" s="194" t="s">
        <v>392</v>
      </c>
      <c r="D64" s="183"/>
      <c r="E64" s="184"/>
      <c r="F64" s="15"/>
      <c r="G64" s="2"/>
      <c r="H64" s="1"/>
      <c r="I64" s="1"/>
      <c r="J64" s="1"/>
      <c r="K64" s="1"/>
      <c r="L64" s="1"/>
      <c r="M64" s="1"/>
      <c r="N64" s="1"/>
      <c r="O64" s="1"/>
      <c r="P64" s="1"/>
    </row>
    <row r="65" spans="1:16" ht="18.75" x14ac:dyDescent="0.3">
      <c r="A65" s="4"/>
      <c r="B65" s="9"/>
      <c r="C65" s="4"/>
      <c r="D65" s="2"/>
      <c r="E65" s="2"/>
      <c r="F65" s="2"/>
      <c r="G65" s="2"/>
      <c r="H65" s="1"/>
      <c r="I65" s="1"/>
      <c r="J65" s="1"/>
      <c r="K65" s="1"/>
      <c r="L65" s="1"/>
      <c r="M65" s="1"/>
      <c r="N65" s="1"/>
      <c r="O65" s="1"/>
      <c r="P65" s="1"/>
    </row>
    <row r="66" spans="1:16" ht="45" customHeight="1" x14ac:dyDescent="0.3">
      <c r="A66" s="1"/>
      <c r="B66" s="181" t="s">
        <v>22</v>
      </c>
      <c r="C66" s="182" t="s">
        <v>797</v>
      </c>
      <c r="D66" s="183"/>
      <c r="E66" s="184"/>
      <c r="F66" s="2"/>
      <c r="G66" s="2"/>
      <c r="H66" s="1"/>
      <c r="I66" s="1"/>
      <c r="J66" s="1"/>
      <c r="K66" s="1"/>
      <c r="L66" s="1"/>
      <c r="M66" s="1"/>
      <c r="N66" s="1"/>
      <c r="O66" s="1"/>
      <c r="P66" s="1"/>
    </row>
    <row r="67" spans="1:16" ht="45.75" customHeight="1" x14ac:dyDescent="0.3">
      <c r="A67" s="1"/>
      <c r="B67" s="181"/>
      <c r="C67" s="182" t="s">
        <v>798</v>
      </c>
      <c r="D67" s="183"/>
      <c r="E67" s="184"/>
      <c r="F67" s="2"/>
      <c r="G67" s="2"/>
      <c r="H67" s="1"/>
      <c r="I67" s="1"/>
      <c r="J67" s="1"/>
      <c r="K67" s="1"/>
      <c r="L67" s="1"/>
      <c r="M67" s="1"/>
      <c r="N67" s="1"/>
      <c r="O67" s="1"/>
      <c r="P67" s="1"/>
    </row>
    <row r="68" spans="1:16" ht="61.5" customHeight="1" x14ac:dyDescent="0.3">
      <c r="A68" s="1"/>
      <c r="B68" s="181"/>
      <c r="C68" s="182" t="s">
        <v>750</v>
      </c>
      <c r="D68" s="183"/>
      <c r="E68" s="184"/>
      <c r="F68" s="2"/>
      <c r="G68" s="2"/>
      <c r="H68" s="1"/>
      <c r="I68" s="1"/>
      <c r="J68" s="1"/>
      <c r="K68" s="1"/>
      <c r="L68" s="1"/>
      <c r="M68" s="1"/>
      <c r="N68" s="1"/>
      <c r="O68" s="1"/>
      <c r="P68" s="1"/>
    </row>
    <row r="69" spans="1:16" ht="232.5" customHeight="1" x14ac:dyDescent="0.3">
      <c r="A69" s="1"/>
      <c r="B69" s="181"/>
      <c r="C69" s="182" t="s">
        <v>799</v>
      </c>
      <c r="D69" s="183"/>
      <c r="E69" s="184"/>
      <c r="F69" s="2"/>
      <c r="G69" s="2"/>
      <c r="H69" s="1"/>
      <c r="I69" s="1"/>
      <c r="J69" s="1"/>
      <c r="K69" s="1"/>
      <c r="L69" s="1"/>
      <c r="M69" s="1"/>
      <c r="N69" s="1"/>
      <c r="O69" s="1"/>
      <c r="P69" s="1"/>
    </row>
    <row r="70" spans="1:16" ht="133.5" customHeight="1" x14ac:dyDescent="0.3">
      <c r="A70" s="2"/>
      <c r="B70" s="181"/>
      <c r="C70" s="182" t="s">
        <v>800</v>
      </c>
      <c r="D70" s="183"/>
      <c r="E70" s="184"/>
      <c r="F70" s="2"/>
      <c r="G70" s="2"/>
      <c r="H70" s="1"/>
      <c r="I70" s="1"/>
      <c r="J70" s="1"/>
      <c r="K70" s="1"/>
      <c r="L70" s="1"/>
      <c r="M70" s="1"/>
      <c r="N70" s="1"/>
      <c r="O70" s="1"/>
      <c r="P70" s="1"/>
    </row>
    <row r="71" spans="1:16" ht="51.75" customHeight="1" x14ac:dyDescent="0.3">
      <c r="A71" s="2"/>
      <c r="B71" s="181"/>
      <c r="C71" s="182" t="s">
        <v>751</v>
      </c>
      <c r="D71" s="183"/>
      <c r="E71" s="184"/>
      <c r="F71" s="2"/>
      <c r="G71" s="2"/>
      <c r="H71" s="1"/>
      <c r="I71" s="1"/>
      <c r="J71" s="1"/>
      <c r="K71" s="1"/>
      <c r="L71" s="1"/>
      <c r="M71" s="1"/>
      <c r="N71" s="1"/>
      <c r="O71" s="1"/>
      <c r="P71" s="1"/>
    </row>
    <row r="72" spans="1:16" ht="123.75" customHeight="1" x14ac:dyDescent="0.3">
      <c r="A72" s="2"/>
      <c r="B72" s="181"/>
      <c r="C72" s="182" t="s">
        <v>393</v>
      </c>
      <c r="D72" s="183"/>
      <c r="E72" s="184"/>
      <c r="F72" s="2"/>
      <c r="G72" s="2"/>
      <c r="H72" s="1"/>
      <c r="I72" s="1"/>
      <c r="J72" s="1"/>
      <c r="K72" s="1"/>
      <c r="L72" s="1"/>
      <c r="M72" s="1"/>
      <c r="N72" s="1"/>
      <c r="O72" s="1"/>
      <c r="P72" s="1"/>
    </row>
    <row r="73" spans="1:16" ht="60" customHeight="1" x14ac:dyDescent="0.3">
      <c r="A73" s="2"/>
      <c r="B73" s="181"/>
      <c r="C73" s="182" t="s">
        <v>752</v>
      </c>
      <c r="D73" s="183"/>
      <c r="E73" s="184"/>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753</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9" t="s">
        <v>376</v>
      </c>
      <c r="B79" s="2"/>
      <c r="C79" s="2"/>
      <c r="D79" s="2"/>
      <c r="E79" s="2"/>
      <c r="F79" s="9" t="s">
        <v>377</v>
      </c>
      <c r="G79" s="1"/>
      <c r="H79" s="1"/>
      <c r="I79" s="1"/>
      <c r="J79" s="1"/>
      <c r="K79" s="1"/>
      <c r="L79" s="1"/>
      <c r="M79" s="1"/>
      <c r="N79" s="1"/>
      <c r="O79" s="1"/>
      <c r="P79" s="1"/>
    </row>
    <row r="80" spans="1:16" ht="18.75" x14ac:dyDescent="0.3">
      <c r="A80" s="9"/>
      <c r="B80" s="2"/>
      <c r="C80" s="2"/>
      <c r="D80" s="2"/>
      <c r="E80" s="2"/>
      <c r="F80" s="1"/>
      <c r="G80" s="1"/>
      <c r="H80" s="1"/>
      <c r="I80" s="1"/>
      <c r="J80" s="1"/>
      <c r="K80" s="1"/>
      <c r="L80" s="1"/>
      <c r="M80" s="1"/>
      <c r="N80" s="1"/>
      <c r="O80" s="1"/>
      <c r="P80" s="1"/>
    </row>
    <row r="81" spans="1:12" ht="25.5" customHeight="1" x14ac:dyDescent="0.25">
      <c r="B81" s="156"/>
      <c r="C81" s="12" t="s">
        <v>24</v>
      </c>
      <c r="D81" s="16" t="s">
        <v>365</v>
      </c>
      <c r="F81" s="188" t="s">
        <v>373</v>
      </c>
      <c r="G81" s="160" t="s">
        <v>374</v>
      </c>
      <c r="H81" s="161">
        <v>4</v>
      </c>
      <c r="I81" s="162"/>
      <c r="J81" s="163"/>
      <c r="K81" s="163"/>
      <c r="L81" s="163"/>
    </row>
    <row r="82" spans="1:12" ht="27" customHeight="1" x14ac:dyDescent="0.25">
      <c r="B82" s="157"/>
      <c r="C82" s="12" t="s">
        <v>25</v>
      </c>
      <c r="D82" s="16" t="s">
        <v>363</v>
      </c>
      <c r="F82" s="189"/>
      <c r="G82" s="160" t="s">
        <v>9</v>
      </c>
      <c r="H82" s="161">
        <v>3</v>
      </c>
      <c r="I82" s="164"/>
      <c r="J82" s="162"/>
      <c r="K82" s="163"/>
      <c r="L82" s="163"/>
    </row>
    <row r="83" spans="1:12" ht="25.5" x14ac:dyDescent="0.25">
      <c r="B83" s="158"/>
      <c r="C83" s="12" t="s">
        <v>26</v>
      </c>
      <c r="D83" s="16" t="s">
        <v>364</v>
      </c>
      <c r="F83" s="189"/>
      <c r="G83" s="160" t="s">
        <v>8</v>
      </c>
      <c r="H83" s="161">
        <v>2</v>
      </c>
      <c r="I83" s="164"/>
      <c r="J83" s="162"/>
      <c r="K83" s="162"/>
      <c r="L83" s="163"/>
    </row>
    <row r="84" spans="1:12" ht="25.5" x14ac:dyDescent="0.25">
      <c r="F84" s="190"/>
      <c r="G84" s="160" t="s">
        <v>7</v>
      </c>
      <c r="H84" s="161">
        <v>1</v>
      </c>
      <c r="I84" s="164"/>
      <c r="J84" s="164"/>
      <c r="K84" s="164"/>
      <c r="L84" s="162"/>
    </row>
    <row r="85" spans="1:12" x14ac:dyDescent="0.25">
      <c r="I85" s="165">
        <v>1</v>
      </c>
      <c r="J85" s="165">
        <v>2</v>
      </c>
      <c r="K85" s="165">
        <v>3</v>
      </c>
      <c r="L85" s="165">
        <v>4</v>
      </c>
    </row>
    <row r="86" spans="1:12" ht="63.75" x14ac:dyDescent="0.25">
      <c r="I86" s="160" t="s">
        <v>13</v>
      </c>
      <c r="J86" s="160" t="s">
        <v>14</v>
      </c>
      <c r="K86" s="160" t="s">
        <v>15</v>
      </c>
      <c r="L86" s="160" t="s">
        <v>16</v>
      </c>
    </row>
    <row r="87" spans="1:12" ht="15" customHeight="1" x14ac:dyDescent="0.25">
      <c r="I87" s="191" t="s">
        <v>375</v>
      </c>
      <c r="J87" s="192"/>
      <c r="K87" s="192"/>
      <c r="L87" s="193"/>
    </row>
    <row r="89" spans="1:12" x14ac:dyDescent="0.25">
      <c r="A89" s="3" t="s">
        <v>352</v>
      </c>
    </row>
    <row r="91" spans="1:12" ht="409.5" customHeight="1" x14ac:dyDescent="0.25">
      <c r="A91" s="180" t="s">
        <v>811</v>
      </c>
      <c r="B91" s="180"/>
      <c r="C91" s="180"/>
      <c r="D91" s="180"/>
      <c r="E91" s="180"/>
    </row>
    <row r="92" spans="1:12" ht="120.75" customHeight="1" x14ac:dyDescent="0.25">
      <c r="A92" s="180"/>
      <c r="B92" s="180"/>
      <c r="C92" s="180"/>
      <c r="D92" s="180"/>
      <c r="E92" s="180"/>
    </row>
    <row r="95" spans="1:12" x14ac:dyDescent="0.25">
      <c r="A95" s="74" t="s">
        <v>194</v>
      </c>
    </row>
    <row r="97" spans="1:5" ht="48.75" customHeight="1" x14ac:dyDescent="0.25">
      <c r="A97" s="178" t="s">
        <v>195</v>
      </c>
      <c r="B97" s="179"/>
      <c r="C97" s="179"/>
      <c r="D97" s="179"/>
      <c r="E97" s="179"/>
    </row>
    <row r="100" spans="1:5" x14ac:dyDescent="0.25">
      <c r="A100" s="72"/>
    </row>
    <row r="101" spans="1:5" x14ac:dyDescent="0.25">
      <c r="A101" s="73"/>
    </row>
  </sheetData>
  <mergeCells count="27">
    <mergeCell ref="F81:F84"/>
    <mergeCell ref="I87:L87"/>
    <mergeCell ref="C64:E64"/>
    <mergeCell ref="B62:E62"/>
    <mergeCell ref="C53:E53"/>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C41:E42"/>
    <mergeCell ref="C44:E45"/>
    <mergeCell ref="A1:E1"/>
    <mergeCell ref="B10:E11"/>
    <mergeCell ref="B13:E13"/>
    <mergeCell ref="B15:E15"/>
    <mergeCell ref="B17:E19"/>
    <mergeCell ref="C27:E27"/>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(S)'!A14</f>
        <v>S.R8</v>
      </c>
      <c r="D5" s="213"/>
      <c r="E5" s="216" t="str">
        <f>'1. Subvenciones (S)'!B14</f>
        <v>Incumplimiento de las obligaciones en materia de información, comunicación y publicidad</v>
      </c>
      <c r="F5" s="217"/>
      <c r="G5" s="121" t="str">
        <f>'1. Subvenciones (S)'!C14</f>
        <v>No se cumple lo estipulado en la normativa nacional o europea respecto a las obligaciones de información y publicidad.</v>
      </c>
      <c r="H5" s="39">
        <f>'1. Subvenciones (S)'!D14</f>
        <v>0</v>
      </c>
      <c r="I5" s="53">
        <f>'1. Subvenciones (S)'!E14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00" x14ac:dyDescent="0.2">
      <c r="A10" s="123" t="s">
        <v>450</v>
      </c>
      <c r="B10" s="50" t="s">
        <v>179</v>
      </c>
      <c r="C10" s="114"/>
      <c r="D10" s="114"/>
      <c r="E10" s="120">
        <f>C10*D10</f>
        <v>0</v>
      </c>
      <c r="F10" s="123" t="s">
        <v>453</v>
      </c>
      <c r="G10" s="44" t="s">
        <v>290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451</v>
      </c>
      <c r="B11" s="50" t="s">
        <v>292</v>
      </c>
      <c r="C11" s="114"/>
      <c r="D11" s="114"/>
      <c r="E11" s="120">
        <f t="shared" ref="E11:E12" si="1">C11*D11</f>
        <v>0</v>
      </c>
      <c r="F11" s="140" t="s">
        <v>454</v>
      </c>
      <c r="G11" s="44" t="s">
        <v>291</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452</v>
      </c>
      <c r="B12" s="116" t="s">
        <v>397</v>
      </c>
      <c r="C12" s="115"/>
      <c r="D12" s="115"/>
      <c r="E12" s="120">
        <f t="shared" si="1"/>
        <v>0</v>
      </c>
      <c r="F12" s="115" t="s">
        <v>455</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76" priority="24" operator="between">
      <formula>8</formula>
      <formula>16</formula>
    </cfRule>
    <cfRule type="cellIs" dxfId="875" priority="25" operator="between">
      <formula>4</formula>
      <formula>7.99</formula>
    </cfRule>
    <cfRule type="cellIs" dxfId="874" priority="26" operator="between">
      <formula>1</formula>
      <formula>3.99</formula>
    </cfRule>
  </conditionalFormatting>
  <conditionalFormatting sqref="F10:F11">
    <cfRule type="cellIs" dxfId="873" priority="21" operator="between">
      <formula>11</formula>
      <formula>25</formula>
    </cfRule>
    <cfRule type="cellIs" dxfId="872" priority="22" operator="between">
      <formula>6</formula>
      <formula>10</formula>
    </cfRule>
    <cfRule type="cellIs" dxfId="871" priority="23" operator="between">
      <formula>0</formula>
      <formula>5</formula>
    </cfRule>
  </conditionalFormatting>
  <conditionalFormatting sqref="H10:H12">
    <cfRule type="containsText" dxfId="870" priority="19" operator="containsText" text="Sí">
      <formula>NOT(ISERROR(SEARCH("Sí",H10)))</formula>
    </cfRule>
    <cfRule type="containsText" dxfId="869" priority="20" operator="containsText" text="No">
      <formula>NOT(ISERROR(SEARCH("No",H10)))</formula>
    </cfRule>
  </conditionalFormatting>
  <conditionalFormatting sqref="I10:I12">
    <cfRule type="containsText" dxfId="868" priority="16" operator="containsText" text="Bajo">
      <formula>NOT(ISERROR(SEARCH("Bajo",I10)))</formula>
    </cfRule>
    <cfRule type="containsText" dxfId="867" priority="17" operator="containsText" text="Medio">
      <formula>NOT(ISERROR(SEARCH("Medio",I10)))</formula>
    </cfRule>
    <cfRule type="containsText" dxfId="866" priority="18" operator="containsText" text="Alto">
      <formula>NOT(ISERROR(SEARCH("Alto",I10)))</formula>
    </cfRule>
  </conditionalFormatting>
  <conditionalFormatting sqref="E13">
    <cfRule type="cellIs" dxfId="865" priority="13" operator="between">
      <formula>8</formula>
      <formula>16</formula>
    </cfRule>
    <cfRule type="cellIs" dxfId="864" priority="14" operator="between">
      <formula>4</formula>
      <formula>7.99</formula>
    </cfRule>
    <cfRule type="cellIs" dxfId="863" priority="15" operator="between">
      <formula>1</formula>
      <formula>3.99</formula>
    </cfRule>
  </conditionalFormatting>
  <conditionalFormatting sqref="N13">
    <cfRule type="cellIs" dxfId="862" priority="7" operator="between">
      <formula>8</formula>
      <formula>16</formula>
    </cfRule>
    <cfRule type="cellIs" dxfId="861" priority="8" operator="between">
      <formula>4</formula>
      <formula>7.99</formula>
    </cfRule>
    <cfRule type="cellIs" dxfId="860" priority="9" operator="between">
      <formula>1</formula>
      <formula>3.99</formula>
    </cfRule>
  </conditionalFormatting>
  <conditionalFormatting sqref="V13">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(S)'!A15</f>
        <v>S.R9</v>
      </c>
      <c r="D5" s="213"/>
      <c r="E5" s="216" t="str">
        <f>'1. Subvenciones (S)'!B15</f>
        <v>Pérdida pista de auditoría</v>
      </c>
      <c r="F5" s="217"/>
      <c r="G5" s="121" t="str">
        <f>'1. Subvenciones (S)'!C15</f>
        <v>No se garantiza la conservación de toda la documentación y registros contables para disponer de una pista de auditoría adecuada</v>
      </c>
      <c r="H5" s="39">
        <f>'1. Subvenciones (S)'!D15</f>
        <v>0</v>
      </c>
      <c r="I5" s="53">
        <f>'1. Subvenciones (S)'!E15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23" t="s">
        <v>456</v>
      </c>
      <c r="B10" s="47" t="s">
        <v>208</v>
      </c>
      <c r="C10" s="114"/>
      <c r="D10" s="114"/>
      <c r="E10" s="120">
        <f>C10*D10</f>
        <v>0</v>
      </c>
      <c r="F10" s="123" t="s">
        <v>463</v>
      </c>
      <c r="G10" s="45" t="s">
        <v>85</v>
      </c>
      <c r="H10" s="115"/>
      <c r="I10" s="115"/>
      <c r="J10" s="114"/>
      <c r="K10" s="114"/>
      <c r="L10" s="122" t="str">
        <f t="shared" ref="L10:M15"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08" x14ac:dyDescent="0.2">
      <c r="A11" s="140" t="s">
        <v>457</v>
      </c>
      <c r="B11" s="47" t="s">
        <v>301</v>
      </c>
      <c r="C11" s="114"/>
      <c r="D11" s="114"/>
      <c r="E11" s="120">
        <f t="shared" ref="E11:E15" si="1">C11*D11</f>
        <v>0</v>
      </c>
      <c r="F11" s="140" t="s">
        <v>464</v>
      </c>
      <c r="G11" s="45" t="s">
        <v>84</v>
      </c>
      <c r="H11" s="115"/>
      <c r="I11" s="115"/>
      <c r="J11" s="114"/>
      <c r="K11" s="114"/>
      <c r="L11" s="122" t="str">
        <f t="shared" si="0"/>
        <v/>
      </c>
      <c r="M11" s="122" t="str">
        <f t="shared" si="0"/>
        <v/>
      </c>
      <c r="N11" s="120" t="e">
        <f t="shared" ref="N11:N15" si="2">L11*M11</f>
        <v>#VALUE!</v>
      </c>
      <c r="O11" s="117"/>
      <c r="P11" s="117"/>
      <c r="Q11" s="117"/>
      <c r="R11" s="114"/>
      <c r="S11" s="114"/>
      <c r="T11" s="122" t="str">
        <f t="shared" ref="T11:T15" si="3">IF(ISNUMBER($L11),IF($L11+R11&gt;1,$L11+R11,1),"")</f>
        <v/>
      </c>
      <c r="U11" s="122" t="str">
        <f t="shared" ref="U11:U15" si="4">IF(ISNUMBER($M11),IF($M11+S11&gt;1,$M11+S11,1),"")</f>
        <v/>
      </c>
      <c r="V11" s="120" t="e">
        <f t="shared" ref="V11:V15" si="5">T11*U11</f>
        <v>#VALUE!</v>
      </c>
    </row>
    <row r="12" spans="1:22" ht="72" x14ac:dyDescent="0.2">
      <c r="A12" s="140" t="s">
        <v>458</v>
      </c>
      <c r="B12" s="50" t="s">
        <v>302</v>
      </c>
      <c r="C12" s="114"/>
      <c r="D12" s="114"/>
      <c r="E12" s="120">
        <f t="shared" si="1"/>
        <v>0</v>
      </c>
      <c r="F12" s="140" t="s">
        <v>465</v>
      </c>
      <c r="G12" s="45" t="s">
        <v>260</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156" x14ac:dyDescent="0.2">
      <c r="A13" s="140" t="s">
        <v>459</v>
      </c>
      <c r="B13" s="47" t="s">
        <v>136</v>
      </c>
      <c r="C13" s="114"/>
      <c r="D13" s="114"/>
      <c r="E13" s="120">
        <f t="shared" si="1"/>
        <v>0</v>
      </c>
      <c r="F13" s="140" t="s">
        <v>466</v>
      </c>
      <c r="G13" s="45" t="s">
        <v>137</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96" x14ac:dyDescent="0.2">
      <c r="A14" s="140" t="s">
        <v>460</v>
      </c>
      <c r="B14" s="50" t="s">
        <v>138</v>
      </c>
      <c r="C14" s="114"/>
      <c r="D14" s="114"/>
      <c r="E14" s="120">
        <f t="shared" si="1"/>
        <v>0</v>
      </c>
      <c r="F14" s="140" t="s">
        <v>467</v>
      </c>
      <c r="G14" s="45" t="s">
        <v>261</v>
      </c>
      <c r="H14" s="115"/>
      <c r="I14" s="115"/>
      <c r="J14" s="114"/>
      <c r="K14" s="114"/>
      <c r="L14" s="122" t="str">
        <f t="shared" si="0"/>
        <v/>
      </c>
      <c r="M14" s="122" t="str">
        <f t="shared" si="0"/>
        <v/>
      </c>
      <c r="N14" s="120" t="e">
        <f t="shared" si="2"/>
        <v>#VALUE!</v>
      </c>
      <c r="O14" s="117"/>
      <c r="P14" s="117"/>
      <c r="Q14" s="117"/>
      <c r="R14" s="114"/>
      <c r="S14" s="114"/>
      <c r="T14" s="122" t="str">
        <f t="shared" si="3"/>
        <v/>
      </c>
      <c r="U14" s="122" t="str">
        <f t="shared" si="4"/>
        <v/>
      </c>
      <c r="V14" s="120" t="e">
        <f t="shared" si="5"/>
        <v>#VALUE!</v>
      </c>
    </row>
    <row r="15" spans="1:22" ht="72" customHeight="1" x14ac:dyDescent="0.2">
      <c r="A15" s="115" t="s">
        <v>461</v>
      </c>
      <c r="B15" s="116" t="s">
        <v>397</v>
      </c>
      <c r="C15" s="115"/>
      <c r="D15" s="115"/>
      <c r="E15" s="120">
        <f t="shared" si="1"/>
        <v>0</v>
      </c>
      <c r="F15" s="115" t="s">
        <v>462</v>
      </c>
      <c r="G15" s="116" t="s">
        <v>77</v>
      </c>
      <c r="H15" s="115"/>
      <c r="I15" s="115"/>
      <c r="J15" s="115"/>
      <c r="K15" s="115"/>
      <c r="L15" s="122" t="str">
        <f t="shared" si="0"/>
        <v/>
      </c>
      <c r="M15" s="122" t="str">
        <f t="shared" si="0"/>
        <v/>
      </c>
      <c r="N15" s="120" t="e">
        <f t="shared" si="2"/>
        <v>#VALUE!</v>
      </c>
      <c r="O15" s="116" t="s">
        <v>77</v>
      </c>
      <c r="P15" s="118"/>
      <c r="Q15" s="118"/>
      <c r="R15" s="115"/>
      <c r="S15" s="115"/>
      <c r="T15" s="122" t="str">
        <f t="shared" si="3"/>
        <v/>
      </c>
      <c r="U15" s="122"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856" priority="24" operator="between">
      <formula>8</formula>
      <formula>16</formula>
    </cfRule>
    <cfRule type="cellIs" dxfId="855" priority="25" operator="between">
      <formula>4</formula>
      <formula>7.99</formula>
    </cfRule>
    <cfRule type="cellIs" dxfId="854" priority="26" operator="between">
      <formula>1</formula>
      <formula>3.99</formula>
    </cfRule>
  </conditionalFormatting>
  <conditionalFormatting sqref="F10:F14">
    <cfRule type="cellIs" dxfId="853" priority="21" operator="between">
      <formula>11</formula>
      <formula>25</formula>
    </cfRule>
    <cfRule type="cellIs" dxfId="852" priority="22" operator="between">
      <formula>6</formula>
      <formula>10</formula>
    </cfRule>
    <cfRule type="cellIs" dxfId="851" priority="23" operator="between">
      <formula>0</formula>
      <formula>5</formula>
    </cfRule>
  </conditionalFormatting>
  <conditionalFormatting sqref="H10:H15">
    <cfRule type="containsText" dxfId="850" priority="19" operator="containsText" text="Sí">
      <formula>NOT(ISERROR(SEARCH("Sí",H10)))</formula>
    </cfRule>
    <cfRule type="containsText" dxfId="849" priority="20" operator="containsText" text="No">
      <formula>NOT(ISERROR(SEARCH("No",H10)))</formula>
    </cfRule>
  </conditionalFormatting>
  <conditionalFormatting sqref="I10:I15">
    <cfRule type="containsText" dxfId="848" priority="16" operator="containsText" text="Bajo">
      <formula>NOT(ISERROR(SEARCH("Bajo",I10)))</formula>
    </cfRule>
    <cfRule type="containsText" dxfId="847" priority="17" operator="containsText" text="Medio">
      <formula>NOT(ISERROR(SEARCH("Medio",I10)))</formula>
    </cfRule>
    <cfRule type="containsText" dxfId="846" priority="18" operator="containsText" text="Alto">
      <formula>NOT(ISERROR(SEARCH("Alto",I10)))</formula>
    </cfRule>
  </conditionalFormatting>
  <conditionalFormatting sqref="E16">
    <cfRule type="cellIs" dxfId="845" priority="13" operator="between">
      <formula>8</formula>
      <formula>16</formula>
    </cfRule>
    <cfRule type="cellIs" dxfId="844" priority="14" operator="between">
      <formula>4</formula>
      <formula>7.99</formula>
    </cfRule>
    <cfRule type="cellIs" dxfId="843" priority="15" operator="between">
      <formula>1</formula>
      <formula>3.99</formula>
    </cfRule>
  </conditionalFormatting>
  <conditionalFormatting sqref="N10:N15">
    <cfRule type="cellIs" dxfId="842" priority="10" operator="between">
      <formula>8</formula>
      <formula>16</formula>
    </cfRule>
    <cfRule type="cellIs" dxfId="841" priority="11" operator="between">
      <formula>4</formula>
      <formula>7.99</formula>
    </cfRule>
    <cfRule type="cellIs" dxfId="840" priority="12" operator="between">
      <formula>1</formula>
      <formula>3.99</formula>
    </cfRule>
  </conditionalFormatting>
  <conditionalFormatting sqref="N16">
    <cfRule type="cellIs" dxfId="839" priority="7" operator="between">
      <formula>8</formula>
      <formula>16</formula>
    </cfRule>
    <cfRule type="cellIs" dxfId="838" priority="8" operator="between">
      <formula>4</formula>
      <formula>7.99</formula>
    </cfRule>
    <cfRule type="cellIs" dxfId="837" priority="9" operator="between">
      <formula>1</formula>
      <formula>3.99</formula>
    </cfRule>
  </conditionalFormatting>
  <conditionalFormatting sqref="V10:V15">
    <cfRule type="cellIs" dxfId="836" priority="4" operator="between">
      <formula>8</formula>
      <formula>16</formula>
    </cfRule>
    <cfRule type="cellIs" dxfId="835" priority="5" operator="between">
      <formula>4</formula>
      <formula>7.99</formula>
    </cfRule>
    <cfRule type="cellIs" dxfId="834" priority="6" operator="between">
      <formula>1</formula>
      <formula>3.99</formula>
    </cfRule>
  </conditionalFormatting>
  <conditionalFormatting sqref="V16">
    <cfRule type="cellIs" dxfId="833" priority="1" operator="between">
      <formula>8</formula>
      <formula>16</formula>
    </cfRule>
    <cfRule type="cellIs" dxfId="832" priority="2" operator="between">
      <formula>4</formula>
      <formula>7.99</formula>
    </cfRule>
    <cfRule type="cellIs" dxfId="831"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(S)'!A16</f>
        <v>S.RX</v>
      </c>
      <c r="D5" s="213"/>
      <c r="E5" s="216" t="str">
        <f>'1. Subvenciones (S)'!B16</f>
        <v>Incluir la denominación de riesgos adicionales...</v>
      </c>
      <c r="F5" s="217"/>
      <c r="G5" s="121" t="str">
        <f>'1. Subvenciones (S)'!C16</f>
        <v>Incluir la descripción de riesgos adicionales...</v>
      </c>
      <c r="H5" s="39">
        <f>'1. Subvenciones (S)'!D16</f>
        <v>0</v>
      </c>
      <c r="I5" s="53">
        <f>'1. Subvenciones (S)'!E16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23" t="s">
        <v>468</v>
      </c>
      <c r="B10" s="43"/>
      <c r="C10" s="114"/>
      <c r="D10" s="114"/>
      <c r="E10" s="120">
        <f>C10*D10</f>
        <v>0</v>
      </c>
      <c r="F10" s="123" t="s">
        <v>470</v>
      </c>
      <c r="G10" s="44"/>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x14ac:dyDescent="0.2">
      <c r="A11" s="115" t="s">
        <v>469</v>
      </c>
      <c r="B11" s="116" t="s">
        <v>397</v>
      </c>
      <c r="C11" s="115"/>
      <c r="D11" s="115"/>
      <c r="E11" s="120">
        <f t="shared" ref="E11" si="1">C11*D11</f>
        <v>0</v>
      </c>
      <c r="F11" s="115" t="s">
        <v>471</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830" priority="24" operator="between">
      <formula>8</formula>
      <formula>16</formula>
    </cfRule>
    <cfRule type="cellIs" dxfId="829" priority="25" operator="between">
      <formula>4</formula>
      <formula>7.99</formula>
    </cfRule>
    <cfRule type="cellIs" dxfId="828" priority="26" operator="between">
      <formula>1</formula>
      <formula>3.99</formula>
    </cfRule>
  </conditionalFormatting>
  <conditionalFormatting sqref="F10">
    <cfRule type="cellIs" dxfId="827" priority="21" operator="between">
      <formula>11</formula>
      <formula>25</formula>
    </cfRule>
    <cfRule type="cellIs" dxfId="826" priority="22" operator="between">
      <formula>6</formula>
      <formula>10</formula>
    </cfRule>
    <cfRule type="cellIs" dxfId="825" priority="23" operator="between">
      <formula>0</formula>
      <formula>5</formula>
    </cfRule>
  </conditionalFormatting>
  <conditionalFormatting sqref="H10:H11">
    <cfRule type="containsText" dxfId="824" priority="19" operator="containsText" text="Sí">
      <formula>NOT(ISERROR(SEARCH("Sí",H10)))</formula>
    </cfRule>
    <cfRule type="containsText" dxfId="823" priority="20" operator="containsText" text="No">
      <formula>NOT(ISERROR(SEARCH("No",H10)))</formula>
    </cfRule>
  </conditionalFormatting>
  <conditionalFormatting sqref="I10:I11">
    <cfRule type="containsText" dxfId="822" priority="16" operator="containsText" text="Bajo">
      <formula>NOT(ISERROR(SEARCH("Bajo",I10)))</formula>
    </cfRule>
    <cfRule type="containsText" dxfId="821" priority="17" operator="containsText" text="Medio">
      <formula>NOT(ISERROR(SEARCH("Medio",I10)))</formula>
    </cfRule>
    <cfRule type="containsText" dxfId="820" priority="18" operator="containsText" text="Alto">
      <formula>NOT(ISERROR(SEARCH("Alto",I10)))</formula>
    </cfRule>
  </conditionalFormatting>
  <conditionalFormatting sqref="E12">
    <cfRule type="cellIs" dxfId="819" priority="13" operator="between">
      <formula>8</formula>
      <formula>16</formula>
    </cfRule>
    <cfRule type="cellIs" dxfId="818" priority="14" operator="between">
      <formula>4</formula>
      <formula>7.99</formula>
    </cfRule>
    <cfRule type="cellIs" dxfId="817" priority="15" operator="between">
      <formula>1</formula>
      <formula>3.99</formula>
    </cfRule>
  </conditionalFormatting>
  <conditionalFormatting sqref="N12">
    <cfRule type="cellIs" dxfId="816" priority="7" operator="between">
      <formula>8</formula>
      <formula>16</formula>
    </cfRule>
    <cfRule type="cellIs" dxfId="815" priority="8" operator="between">
      <formula>4</formula>
      <formula>7.99</formula>
    </cfRule>
    <cfRule type="cellIs" dxfId="814" priority="9" operator="between">
      <formula>1</formula>
      <formula>3.99</formula>
    </cfRule>
  </conditionalFormatting>
  <conditionalFormatting sqref="V12">
    <cfRule type="cellIs" dxfId="813" priority="1" operator="between">
      <formula>8</formula>
      <formula>16</formula>
    </cfRule>
    <cfRule type="cellIs" dxfId="812" priority="2" operator="between">
      <formula>4</formula>
      <formula>7.99</formula>
    </cfRule>
    <cfRule type="cellIs" dxfId="811"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5"/>
  <sheetViews>
    <sheetView zoomScaleNormal="100" zoomScalePageLayoutView="125" workbookViewId="0"/>
  </sheetViews>
  <sheetFormatPr baseColWidth="10" defaultColWidth="8.7109375" defaultRowHeight="12" x14ac:dyDescent="0.2"/>
  <cols>
    <col min="1" max="1" width="11.28515625" style="55" customWidth="1"/>
    <col min="2" max="2" width="36.85546875" style="18" customWidth="1"/>
    <col min="3" max="3" width="60.42578125" style="18" customWidth="1"/>
    <col min="4" max="4" width="31.7109375" style="58" bestFit="1" customWidth="1"/>
    <col min="5" max="5" width="17.7109375" style="58" bestFit="1" customWidth="1"/>
    <col min="6" max="6" width="13" style="20" customWidth="1"/>
    <col min="7" max="7" width="14.42578125" style="20" customWidth="1"/>
    <col min="8" max="16384" width="8.7109375" style="20"/>
  </cols>
  <sheetData>
    <row r="1" spans="1:7" x14ac:dyDescent="0.2">
      <c r="C1" s="19"/>
      <c r="D1" s="19"/>
      <c r="E1" s="19"/>
    </row>
    <row r="2" spans="1:7" ht="15.75" x14ac:dyDescent="0.2">
      <c r="A2" s="150" t="s">
        <v>312</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54.75" customHeight="1" x14ac:dyDescent="0.2">
      <c r="A6" s="59" t="s">
        <v>766</v>
      </c>
      <c r="B6" s="62" t="s">
        <v>65</v>
      </c>
      <c r="C6" s="86" t="s">
        <v>142</v>
      </c>
      <c r="D6" s="132"/>
      <c r="E6" s="132"/>
      <c r="F6" s="119" t="e">
        <f>'C.R1'!N18</f>
        <v>#DIV/0!</v>
      </c>
      <c r="G6" s="119" t="e">
        <f>'C.R1'!V18</f>
        <v>#DIV/0!</v>
      </c>
    </row>
    <row r="7" spans="1:7" ht="48" x14ac:dyDescent="0.2">
      <c r="A7" s="59" t="s">
        <v>767</v>
      </c>
      <c r="B7" s="62" t="s">
        <v>54</v>
      </c>
      <c r="C7" s="86" t="s">
        <v>72</v>
      </c>
      <c r="D7" s="132"/>
      <c r="E7" s="132"/>
      <c r="F7" s="119" t="e">
        <f>'C.R2'!N18</f>
        <v>#DIV/0!</v>
      </c>
      <c r="G7" s="119" t="e">
        <f>'C.R2'!V18</f>
        <v>#DIV/0!</v>
      </c>
    </row>
    <row r="8" spans="1:7" ht="60" x14ac:dyDescent="0.2">
      <c r="A8" s="59" t="s">
        <v>768</v>
      </c>
      <c r="B8" s="62" t="s">
        <v>336</v>
      </c>
      <c r="C8" s="28" t="s">
        <v>378</v>
      </c>
      <c r="D8" s="132"/>
      <c r="E8" s="132"/>
      <c r="F8" s="119" t="e">
        <f>'C.R3'!N22</f>
        <v>#DIV/0!</v>
      </c>
      <c r="G8" s="119" t="e">
        <f>'C.R3'!V22</f>
        <v>#DIV/0!</v>
      </c>
    </row>
    <row r="9" spans="1:7" ht="43.5" customHeight="1" x14ac:dyDescent="0.2">
      <c r="A9" s="59" t="s">
        <v>769</v>
      </c>
      <c r="B9" s="62" t="s">
        <v>184</v>
      </c>
      <c r="C9" s="28" t="s">
        <v>70</v>
      </c>
      <c r="D9" s="132"/>
      <c r="E9" s="132"/>
      <c r="F9" s="119" t="e">
        <f>'C.R4'!N21</f>
        <v>#DIV/0!</v>
      </c>
      <c r="G9" s="119" t="e">
        <f>'C.R4'!V21</f>
        <v>#DIV/0!</v>
      </c>
    </row>
    <row r="10" spans="1:7" ht="48" x14ac:dyDescent="0.2">
      <c r="A10" s="59" t="s">
        <v>770</v>
      </c>
      <c r="B10" s="62" t="s">
        <v>170</v>
      </c>
      <c r="C10" s="28" t="s">
        <v>64</v>
      </c>
      <c r="D10" s="132"/>
      <c r="E10" s="132"/>
      <c r="F10" s="119" t="e">
        <f>'C.R5'!N14</f>
        <v>#DIV/0!</v>
      </c>
      <c r="G10" s="119" t="e">
        <f>'C.R5'!V14</f>
        <v>#DIV/0!</v>
      </c>
    </row>
    <row r="11" spans="1:7" ht="43.5" customHeight="1" x14ac:dyDescent="0.2">
      <c r="A11" s="59" t="s">
        <v>771</v>
      </c>
      <c r="B11" s="62" t="s">
        <v>171</v>
      </c>
      <c r="C11" s="28" t="s">
        <v>71</v>
      </c>
      <c r="D11" s="132"/>
      <c r="E11" s="132"/>
      <c r="F11" s="119" t="e">
        <f>'C.R6'!N16</f>
        <v>#DIV/0!</v>
      </c>
      <c r="G11" s="119" t="e">
        <f>'C.R6'!V16</f>
        <v>#DIV/0!</v>
      </c>
    </row>
    <row r="12" spans="1:7" ht="43.5" customHeight="1" x14ac:dyDescent="0.2">
      <c r="A12" s="59" t="s">
        <v>772</v>
      </c>
      <c r="B12" s="95" t="s">
        <v>185</v>
      </c>
      <c r="C12" s="27" t="s">
        <v>141</v>
      </c>
      <c r="D12" s="132"/>
      <c r="E12" s="132"/>
      <c r="F12" s="119" t="e">
        <f>'C.R7'!N15</f>
        <v>#DIV/0!</v>
      </c>
      <c r="G12" s="119" t="e">
        <f>'C.R7'!V15</f>
        <v>#DIV/0!</v>
      </c>
    </row>
    <row r="13" spans="1:7" ht="38.25" customHeight="1" x14ac:dyDescent="0.2">
      <c r="A13" s="59" t="s">
        <v>773</v>
      </c>
      <c r="B13" s="62" t="s">
        <v>55</v>
      </c>
      <c r="C13" s="85" t="s">
        <v>118</v>
      </c>
      <c r="D13" s="132"/>
      <c r="E13" s="132"/>
      <c r="F13" s="119" t="e">
        <f>'C.R8'!N14</f>
        <v>#DIV/0!</v>
      </c>
      <c r="G13" s="119" t="e">
        <f>'C.R8'!V14</f>
        <v>#DIV/0!</v>
      </c>
    </row>
    <row r="14" spans="1:7" ht="39.75" customHeight="1" x14ac:dyDescent="0.2">
      <c r="A14" s="59" t="s">
        <v>774</v>
      </c>
      <c r="B14" s="152" t="s">
        <v>61</v>
      </c>
      <c r="C14" s="28" t="s">
        <v>76</v>
      </c>
      <c r="D14" s="132"/>
      <c r="E14" s="132"/>
      <c r="F14" s="119" t="e">
        <f>'C.R9'!N12</f>
        <v>#DIV/0!</v>
      </c>
      <c r="G14" s="119" t="e">
        <f>'C.R9'!V12</f>
        <v>#DIV/0!</v>
      </c>
    </row>
    <row r="15" spans="1:7" ht="43.5" customHeight="1" x14ac:dyDescent="0.2">
      <c r="A15" s="59" t="s">
        <v>775</v>
      </c>
      <c r="B15" s="63" t="s">
        <v>82</v>
      </c>
      <c r="C15" s="148" t="s">
        <v>288</v>
      </c>
      <c r="D15" s="132"/>
      <c r="E15" s="132"/>
      <c r="F15" s="119" t="e">
        <f>'C.R10'!N13</f>
        <v>#DIV/0!</v>
      </c>
      <c r="G15" s="119" t="e">
        <f>'C.R10'!V13</f>
        <v>#DIV/0!</v>
      </c>
    </row>
    <row r="16" spans="1:7" s="56" customFormat="1" ht="39" customHeight="1" x14ac:dyDescent="0.2">
      <c r="A16" s="59" t="s">
        <v>776</v>
      </c>
      <c r="B16" s="64" t="s">
        <v>56</v>
      </c>
      <c r="C16" s="147" t="s">
        <v>298</v>
      </c>
      <c r="D16" s="132"/>
      <c r="E16" s="132"/>
      <c r="F16" s="119" t="e">
        <f>'C.R11'!N14</f>
        <v>#DIV/0!</v>
      </c>
      <c r="G16" s="119" t="e">
        <f>'C.R11'!V14</f>
        <v>#DIV/0!</v>
      </c>
    </row>
    <row r="17" spans="1:7" ht="45.75" customHeight="1" x14ac:dyDescent="0.2">
      <c r="A17" s="136" t="s">
        <v>777</v>
      </c>
      <c r="B17" s="132" t="s">
        <v>130</v>
      </c>
      <c r="C17" s="132" t="s">
        <v>129</v>
      </c>
      <c r="D17" s="132"/>
      <c r="E17" s="132"/>
      <c r="F17" s="119" t="e">
        <f>'C.RX'!N12</f>
        <v>#DIV/0!</v>
      </c>
      <c r="G17" s="119" t="e">
        <f>'C.RX'!V12</f>
        <v>#DIV/0!</v>
      </c>
    </row>
    <row r="18" spans="1:7" s="30" customFormat="1" ht="36" x14ac:dyDescent="0.2">
      <c r="A18" s="57"/>
      <c r="B18" s="19"/>
      <c r="C18" s="19"/>
      <c r="D18" s="19"/>
      <c r="E18" s="159" t="s">
        <v>367</v>
      </c>
      <c r="F18" s="119" t="e">
        <f>ROUND(SUM(F6:F17)/COUNT(F6:F17),2)</f>
        <v>#DIV/0!</v>
      </c>
      <c r="G18" s="119" t="e">
        <f>ROUND(SUM(G6:G17)/COUNT(G6:G17),2)</f>
        <v>#DIV/0!</v>
      </c>
    </row>
    <row r="19" spans="1:7" s="30" customFormat="1" x14ac:dyDescent="0.2">
      <c r="A19" s="57"/>
      <c r="B19" s="19"/>
      <c r="C19" s="19"/>
      <c r="D19" s="19"/>
      <c r="E19" s="19"/>
    </row>
    <row r="20" spans="1:7" s="30" customFormat="1" x14ac:dyDescent="0.2">
      <c r="A20" s="57"/>
      <c r="B20" s="19"/>
      <c r="C20" s="19"/>
      <c r="D20" s="19"/>
      <c r="E20" s="19"/>
    </row>
    <row r="21" spans="1:7" s="30" customFormat="1" x14ac:dyDescent="0.2">
      <c r="A21" s="57"/>
      <c r="B21" s="19"/>
      <c r="C21" s="19"/>
      <c r="D21" s="19"/>
      <c r="E21" s="19"/>
    </row>
    <row r="22" spans="1:7" s="30" customFormat="1" x14ac:dyDescent="0.2">
      <c r="A22" s="57"/>
      <c r="B22" s="19"/>
      <c r="C22" s="19"/>
      <c r="D22" s="19"/>
      <c r="E22" s="19"/>
    </row>
    <row r="23" spans="1:7" s="30" customFormat="1" x14ac:dyDescent="0.2">
      <c r="A23" s="57"/>
      <c r="B23" s="19"/>
      <c r="C23" s="19"/>
      <c r="D23" s="19"/>
      <c r="E23" s="19"/>
    </row>
    <row r="24" spans="1:7" s="30" customFormat="1" x14ac:dyDescent="0.2">
      <c r="A24" s="57"/>
      <c r="B24" s="19"/>
      <c r="C24" s="19"/>
      <c r="D24" s="19"/>
      <c r="E24" s="19"/>
    </row>
    <row r="25" spans="1:7" s="30" customFormat="1" x14ac:dyDescent="0.2">
      <c r="A25" s="57"/>
      <c r="B25" s="19"/>
      <c r="C25" s="19"/>
      <c r="D25" s="19"/>
      <c r="E25" s="19"/>
    </row>
    <row r="26" spans="1:7" s="30" customFormat="1" x14ac:dyDescent="0.2">
      <c r="A26" s="57"/>
      <c r="B26" s="19"/>
      <c r="C26" s="19"/>
      <c r="D26" s="19"/>
      <c r="E26" s="19"/>
    </row>
    <row r="27" spans="1:7" s="30" customFormat="1" x14ac:dyDescent="0.2">
      <c r="A27" s="57"/>
      <c r="B27" s="19"/>
      <c r="C27" s="19"/>
      <c r="D27" s="19"/>
      <c r="E27" s="19"/>
    </row>
    <row r="28" spans="1:7" s="30" customFormat="1" x14ac:dyDescent="0.2">
      <c r="A28" s="57"/>
      <c r="B28" s="19"/>
      <c r="C28" s="19"/>
      <c r="D28" s="19"/>
      <c r="E28" s="19"/>
    </row>
    <row r="29" spans="1:7" s="30" customFormat="1" x14ac:dyDescent="0.2">
      <c r="A29" s="57"/>
      <c r="B29" s="19"/>
      <c r="C29" s="19"/>
      <c r="D29" s="19"/>
      <c r="E29" s="19"/>
    </row>
    <row r="30" spans="1:7" s="30" customFormat="1" x14ac:dyDescent="0.2">
      <c r="A30" s="57"/>
      <c r="B30" s="19"/>
      <c r="C30" s="19"/>
      <c r="D30" s="19"/>
      <c r="E30" s="19"/>
    </row>
    <row r="31" spans="1:7" s="30" customFormat="1" x14ac:dyDescent="0.2">
      <c r="A31" s="57"/>
      <c r="B31" s="19"/>
      <c r="C31" s="19"/>
      <c r="D31" s="19"/>
      <c r="E31" s="19"/>
    </row>
    <row r="32" spans="1:7"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x14ac:dyDescent="0.2">
      <c r="A38" s="57"/>
      <c r="B38" s="19"/>
      <c r="C38" s="19"/>
      <c r="D38" s="19"/>
      <c r="E38" s="19"/>
    </row>
    <row r="39" spans="1:5" s="30" customFormat="1" x14ac:dyDescent="0.2">
      <c r="A39" s="57"/>
      <c r="B39" s="19"/>
      <c r="C39" s="19"/>
      <c r="D39" s="19"/>
      <c r="E39" s="19"/>
    </row>
    <row r="40" spans="1:5" s="30" customFormat="1" x14ac:dyDescent="0.2">
      <c r="A40" s="57"/>
      <c r="B40" s="19"/>
      <c r="C40" s="19"/>
      <c r="D40" s="19"/>
      <c r="E40" s="19"/>
    </row>
    <row r="41" spans="1:5" s="30" customFormat="1" hidden="1" x14ac:dyDescent="0.2">
      <c r="A41" s="57"/>
      <c r="B41" s="19"/>
      <c r="C41" s="19"/>
      <c r="D41" s="19"/>
      <c r="E41" s="19"/>
    </row>
    <row r="42" spans="1:5" s="30" customFormat="1" hidden="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x14ac:dyDescent="0.2">
      <c r="A54" s="57"/>
      <c r="B54" s="19"/>
      <c r="C54" s="19"/>
      <c r="D54" s="19"/>
      <c r="E54" s="19"/>
    </row>
    <row r="55" spans="1:5" s="30" customFormat="1" x14ac:dyDescent="0.2">
      <c r="A55" s="57"/>
      <c r="B55" s="19"/>
      <c r="C55" s="19"/>
      <c r="D55" s="19"/>
      <c r="E55" s="19"/>
    </row>
    <row r="56" spans="1:5" s="30" customForma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ht="15.75" hidden="1" customHeight="1" x14ac:dyDescent="0.2">
      <c r="A76" s="57"/>
      <c r="B76" s="19"/>
      <c r="C76" s="19"/>
      <c r="D76" s="19"/>
      <c r="E76" s="19"/>
    </row>
    <row r="77" spans="1:5" s="30" customFormat="1" ht="15.75" hidden="1" customHeight="1" x14ac:dyDescent="0.2">
      <c r="A77" s="57"/>
      <c r="B77" s="19"/>
      <c r="C77" s="19"/>
      <c r="D77" s="19"/>
      <c r="E77" s="19"/>
    </row>
    <row r="78" spans="1:5" s="30" customFormat="1" ht="15.75" hidden="1" customHeigh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row r="603" spans="1:5" s="30" customFormat="1" x14ac:dyDescent="0.2">
      <c r="A603" s="57"/>
      <c r="B603" s="19"/>
      <c r="C603" s="19"/>
      <c r="D603" s="19"/>
      <c r="E603" s="19"/>
    </row>
    <row r="604" spans="1:5" s="30" customFormat="1" x14ac:dyDescent="0.2">
      <c r="A604" s="57"/>
      <c r="B604" s="19"/>
      <c r="C604" s="19"/>
      <c r="D604" s="19"/>
      <c r="E604" s="19"/>
    </row>
    <row r="605" spans="1:5" s="30" customFormat="1" x14ac:dyDescent="0.2">
      <c r="A605" s="57"/>
      <c r="B605" s="19"/>
      <c r="C605" s="19"/>
      <c r="D605" s="19"/>
      <c r="E605" s="19"/>
    </row>
  </sheetData>
  <mergeCells count="2">
    <mergeCell ref="A4:E4"/>
    <mergeCell ref="F4:G4"/>
  </mergeCells>
  <conditionalFormatting sqref="F6">
    <cfRule type="cellIs" dxfId="810" priority="76" operator="between">
      <formula>8</formula>
      <formula>16</formula>
    </cfRule>
    <cfRule type="cellIs" dxfId="809" priority="77" operator="between">
      <formula>4</formula>
      <formula>7.99</formula>
    </cfRule>
    <cfRule type="cellIs" dxfId="808" priority="78" operator="between">
      <formula>1</formula>
      <formula>3.99</formula>
    </cfRule>
  </conditionalFormatting>
  <conditionalFormatting sqref="G6">
    <cfRule type="cellIs" dxfId="807" priority="73" operator="between">
      <formula>8</formula>
      <formula>16</formula>
    </cfRule>
    <cfRule type="cellIs" dxfId="806" priority="74" operator="between">
      <formula>4</formula>
      <formula>7.99</formula>
    </cfRule>
    <cfRule type="cellIs" dxfId="805" priority="75" operator="between">
      <formula>1</formula>
      <formula>3.99</formula>
    </cfRule>
  </conditionalFormatting>
  <conditionalFormatting sqref="F7">
    <cfRule type="cellIs" dxfId="804" priority="70" operator="between">
      <formula>8</formula>
      <formula>16</formula>
    </cfRule>
    <cfRule type="cellIs" dxfId="803" priority="71" operator="between">
      <formula>4</formula>
      <formula>7.99</formula>
    </cfRule>
    <cfRule type="cellIs" dxfId="802" priority="72" operator="between">
      <formula>1</formula>
      <formula>3.99</formula>
    </cfRule>
  </conditionalFormatting>
  <conditionalFormatting sqref="G7">
    <cfRule type="cellIs" dxfId="801" priority="67" operator="between">
      <formula>8</formula>
      <formula>16</formula>
    </cfRule>
    <cfRule type="cellIs" dxfId="800" priority="68" operator="between">
      <formula>4</formula>
      <formula>7.99</formula>
    </cfRule>
    <cfRule type="cellIs" dxfId="799" priority="69" operator="between">
      <formula>1</formula>
      <formula>3.99</formula>
    </cfRule>
  </conditionalFormatting>
  <conditionalFormatting sqref="F8">
    <cfRule type="cellIs" dxfId="798" priority="64" operator="between">
      <formula>8</formula>
      <formula>16</formula>
    </cfRule>
    <cfRule type="cellIs" dxfId="797" priority="65" operator="between">
      <formula>4</formula>
      <formula>7.99</formula>
    </cfRule>
    <cfRule type="cellIs" dxfId="796" priority="66" operator="between">
      <formula>1</formula>
      <formula>3.99</formula>
    </cfRule>
  </conditionalFormatting>
  <conditionalFormatting sqref="G8">
    <cfRule type="cellIs" dxfId="795" priority="61" operator="between">
      <formula>8</formula>
      <formula>16</formula>
    </cfRule>
    <cfRule type="cellIs" dxfId="794" priority="62" operator="between">
      <formula>4</formula>
      <formula>7.99</formula>
    </cfRule>
    <cfRule type="cellIs" dxfId="793" priority="63" operator="between">
      <formula>1</formula>
      <formula>3.99</formula>
    </cfRule>
  </conditionalFormatting>
  <conditionalFormatting sqref="F9">
    <cfRule type="cellIs" dxfId="792" priority="58" operator="between">
      <formula>8</formula>
      <formula>16</formula>
    </cfRule>
    <cfRule type="cellIs" dxfId="791" priority="59" operator="between">
      <formula>4</formula>
      <formula>7.99</formula>
    </cfRule>
    <cfRule type="cellIs" dxfId="790" priority="60" operator="between">
      <formula>1</formula>
      <formula>3.99</formula>
    </cfRule>
  </conditionalFormatting>
  <conditionalFormatting sqref="G9">
    <cfRule type="cellIs" dxfId="789" priority="55" operator="between">
      <formula>8</formula>
      <formula>16</formula>
    </cfRule>
    <cfRule type="cellIs" dxfId="788" priority="56" operator="between">
      <formula>4</formula>
      <formula>7.99</formula>
    </cfRule>
    <cfRule type="cellIs" dxfId="787" priority="57" operator="between">
      <formula>1</formula>
      <formula>3.99</formula>
    </cfRule>
  </conditionalFormatting>
  <conditionalFormatting sqref="F10">
    <cfRule type="cellIs" dxfId="786" priority="52" operator="between">
      <formula>8</formula>
      <formula>16</formula>
    </cfRule>
    <cfRule type="cellIs" dxfId="785" priority="53" operator="between">
      <formula>4</formula>
      <formula>7.99</formula>
    </cfRule>
    <cfRule type="cellIs" dxfId="784" priority="54" operator="between">
      <formula>1</formula>
      <formula>3.99</formula>
    </cfRule>
  </conditionalFormatting>
  <conditionalFormatting sqref="G10">
    <cfRule type="cellIs" dxfId="783" priority="49" operator="between">
      <formula>8</formula>
      <formula>16</formula>
    </cfRule>
    <cfRule type="cellIs" dxfId="782" priority="50" operator="between">
      <formula>4</formula>
      <formula>7.99</formula>
    </cfRule>
    <cfRule type="cellIs" dxfId="781" priority="51" operator="between">
      <formula>1</formula>
      <formula>3.99</formula>
    </cfRule>
  </conditionalFormatting>
  <conditionalFormatting sqref="F11">
    <cfRule type="cellIs" dxfId="780" priority="46" operator="between">
      <formula>8</formula>
      <formula>16</formula>
    </cfRule>
    <cfRule type="cellIs" dxfId="779" priority="47" operator="between">
      <formula>4</formula>
      <formula>7.99</formula>
    </cfRule>
    <cfRule type="cellIs" dxfId="778" priority="48" operator="between">
      <formula>1</formula>
      <formula>3.99</formula>
    </cfRule>
  </conditionalFormatting>
  <conditionalFormatting sqref="G11">
    <cfRule type="cellIs" dxfId="777" priority="43" operator="between">
      <formula>8</formula>
      <formula>16</formula>
    </cfRule>
    <cfRule type="cellIs" dxfId="776" priority="44" operator="between">
      <formula>4</formula>
      <formula>7.99</formula>
    </cfRule>
    <cfRule type="cellIs" dxfId="775" priority="45" operator="between">
      <formula>1</formula>
      <formula>3.99</formula>
    </cfRule>
  </conditionalFormatting>
  <conditionalFormatting sqref="F12">
    <cfRule type="cellIs" dxfId="774" priority="40" operator="between">
      <formula>8</formula>
      <formula>16</formula>
    </cfRule>
    <cfRule type="cellIs" dxfId="773" priority="41" operator="between">
      <formula>4</formula>
      <formula>7.99</formula>
    </cfRule>
    <cfRule type="cellIs" dxfId="772" priority="42" operator="between">
      <formula>1</formula>
      <formula>3.99</formula>
    </cfRule>
  </conditionalFormatting>
  <conditionalFormatting sqref="G12">
    <cfRule type="cellIs" dxfId="771" priority="37" operator="between">
      <formula>8</formula>
      <formula>16</formula>
    </cfRule>
    <cfRule type="cellIs" dxfId="770" priority="38" operator="between">
      <formula>4</formula>
      <formula>7.99</formula>
    </cfRule>
    <cfRule type="cellIs" dxfId="769" priority="39" operator="between">
      <formula>1</formula>
      <formula>3.99</formula>
    </cfRule>
  </conditionalFormatting>
  <conditionalFormatting sqref="F13">
    <cfRule type="cellIs" dxfId="768" priority="34" operator="between">
      <formula>8</formula>
      <formula>16</formula>
    </cfRule>
    <cfRule type="cellIs" dxfId="767" priority="35" operator="between">
      <formula>4</formula>
      <formula>7.99</formula>
    </cfRule>
    <cfRule type="cellIs" dxfId="766" priority="36" operator="between">
      <formula>1</formula>
      <formula>3.99</formula>
    </cfRule>
  </conditionalFormatting>
  <conditionalFormatting sqref="G13">
    <cfRule type="cellIs" dxfId="765" priority="31" operator="between">
      <formula>8</formula>
      <formula>16</formula>
    </cfRule>
    <cfRule type="cellIs" dxfId="764" priority="32" operator="between">
      <formula>4</formula>
      <formula>7.99</formula>
    </cfRule>
    <cfRule type="cellIs" dxfId="763" priority="33" operator="between">
      <formula>1</formula>
      <formula>3.99</formula>
    </cfRule>
  </conditionalFormatting>
  <conditionalFormatting sqref="F14">
    <cfRule type="cellIs" dxfId="762" priority="28" operator="between">
      <formula>8</formula>
      <formula>16</formula>
    </cfRule>
    <cfRule type="cellIs" dxfId="761" priority="29" operator="between">
      <formula>4</formula>
      <formula>7.99</formula>
    </cfRule>
    <cfRule type="cellIs" dxfId="760" priority="30" operator="between">
      <formula>1</formula>
      <formula>3.99</formula>
    </cfRule>
  </conditionalFormatting>
  <conditionalFormatting sqref="G14">
    <cfRule type="cellIs" dxfId="759" priority="25" operator="between">
      <formula>8</formula>
      <formula>16</formula>
    </cfRule>
    <cfRule type="cellIs" dxfId="758" priority="26" operator="between">
      <formula>4</formula>
      <formula>7.99</formula>
    </cfRule>
    <cfRule type="cellIs" dxfId="757" priority="27" operator="between">
      <formula>1</formula>
      <formula>3.99</formula>
    </cfRule>
  </conditionalFormatting>
  <conditionalFormatting sqref="F15">
    <cfRule type="cellIs" dxfId="756" priority="22" operator="between">
      <formula>8</formula>
      <formula>16</formula>
    </cfRule>
    <cfRule type="cellIs" dxfId="755" priority="23" operator="between">
      <formula>4</formula>
      <formula>7.99</formula>
    </cfRule>
    <cfRule type="cellIs" dxfId="754" priority="24" operator="between">
      <formula>1</formula>
      <formula>3.99</formula>
    </cfRule>
  </conditionalFormatting>
  <conditionalFormatting sqref="G15">
    <cfRule type="cellIs" dxfId="753" priority="19" operator="between">
      <formula>8</formula>
      <formula>16</formula>
    </cfRule>
    <cfRule type="cellIs" dxfId="752" priority="20" operator="between">
      <formula>4</formula>
      <formula>7.99</formula>
    </cfRule>
    <cfRule type="cellIs" dxfId="751" priority="21" operator="between">
      <formula>1</formula>
      <formula>3.99</formula>
    </cfRule>
  </conditionalFormatting>
  <conditionalFormatting sqref="F16">
    <cfRule type="cellIs" dxfId="750" priority="16" operator="between">
      <formula>8</formula>
      <formula>16</formula>
    </cfRule>
    <cfRule type="cellIs" dxfId="749" priority="17" operator="between">
      <formula>4</formula>
      <formula>7.99</formula>
    </cfRule>
    <cfRule type="cellIs" dxfId="748" priority="18" operator="between">
      <formula>1</formula>
      <formula>3.99</formula>
    </cfRule>
  </conditionalFormatting>
  <conditionalFormatting sqref="G16">
    <cfRule type="cellIs" dxfId="747" priority="13" operator="between">
      <formula>8</formula>
      <formula>16</formula>
    </cfRule>
    <cfRule type="cellIs" dxfId="746" priority="14" operator="between">
      <formula>4</formula>
      <formula>7.99</formula>
    </cfRule>
    <cfRule type="cellIs" dxfId="745" priority="15" operator="between">
      <formula>1</formula>
      <formula>3.99</formula>
    </cfRule>
  </conditionalFormatting>
  <conditionalFormatting sqref="F17">
    <cfRule type="cellIs" dxfId="744" priority="10" operator="between">
      <formula>8</formula>
      <formula>16</formula>
    </cfRule>
    <cfRule type="cellIs" dxfId="743" priority="11" operator="between">
      <formula>4</formula>
      <formula>7.99</formula>
    </cfRule>
    <cfRule type="cellIs" dxfId="742" priority="12" operator="between">
      <formula>1</formula>
      <formula>3.99</formula>
    </cfRule>
  </conditionalFormatting>
  <conditionalFormatting sqref="G17">
    <cfRule type="cellIs" dxfId="741" priority="7" operator="between">
      <formula>8</formula>
      <formula>16</formula>
    </cfRule>
    <cfRule type="cellIs" dxfId="740" priority="8" operator="between">
      <formula>4</formula>
      <formula>7.99</formula>
    </cfRule>
    <cfRule type="cellIs" dxfId="739" priority="9" operator="between">
      <formula>1</formula>
      <formula>3.99</formula>
    </cfRule>
  </conditionalFormatting>
  <conditionalFormatting sqref="F18:G18">
    <cfRule type="cellIs" dxfId="738" priority="4" operator="between">
      <formula>8</formula>
      <formula>16</formula>
    </cfRule>
    <cfRule type="cellIs" dxfId="737" priority="5" operator="between">
      <formula>4</formula>
      <formula>7.99</formula>
    </cfRule>
    <cfRule type="cellIs" dxfId="736"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8" t="s">
        <v>30</v>
      </c>
      <c r="H4" s="111" t="s">
        <v>38</v>
      </c>
      <c r="I4" s="125" t="s">
        <v>58</v>
      </c>
      <c r="J4" s="24"/>
      <c r="K4" s="24"/>
      <c r="L4" s="38" t="s">
        <v>39</v>
      </c>
      <c r="M4" s="38" t="s">
        <v>40</v>
      </c>
      <c r="N4" s="24"/>
      <c r="O4" s="24"/>
    </row>
    <row r="5" spans="1:22" s="41" customFormat="1" ht="54" customHeight="1" thickBot="1" x14ac:dyDescent="0.25">
      <c r="A5" s="105"/>
      <c r="B5" s="106"/>
      <c r="C5" s="218" t="str">
        <f>'2. Contratación (C)'!A6</f>
        <v>C.R1</v>
      </c>
      <c r="D5" s="219"/>
      <c r="E5" s="220" t="str">
        <f>'2. Contratación (C)'!B6</f>
        <v xml:space="preserve">Limitación de la concurrencia </v>
      </c>
      <c r="F5" s="221"/>
      <c r="G5" s="129" t="str">
        <f>'2. Contratación (C)'!C6</f>
        <v>Manipulación del procedimiento de preparación y/o adjudicación, limitándose el acceso a la contratación pública en condiciones de igualdad y no discriminación a todos los licitadores.</v>
      </c>
      <c r="H5" s="39">
        <f>'2. Contratación (C)'!D6</f>
        <v>0</v>
      </c>
      <c r="I5" s="53">
        <f>'2. Contratación (C)'!E6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31" t="s">
        <v>472</v>
      </c>
      <c r="B10" s="65" t="s">
        <v>186</v>
      </c>
      <c r="C10" s="114"/>
      <c r="D10" s="114"/>
      <c r="E10" s="120">
        <f>C10*D10</f>
        <v>0</v>
      </c>
      <c r="F10" s="131" t="s">
        <v>480</v>
      </c>
      <c r="G10" s="67" t="s">
        <v>353</v>
      </c>
      <c r="H10" s="115"/>
      <c r="I10" s="115"/>
      <c r="J10" s="114"/>
      <c r="K10" s="114"/>
      <c r="L10" s="130" t="str">
        <f t="shared" ref="L10:M17" si="0">IF(ISNUMBER(C10),IF(C10+J10&gt;1,C10+J10,1),"")</f>
        <v/>
      </c>
      <c r="M10" s="130" t="str">
        <f t="shared" si="0"/>
        <v/>
      </c>
      <c r="N10" s="120" t="e">
        <f>L10*M10</f>
        <v>#VALUE!</v>
      </c>
      <c r="O10" s="117"/>
      <c r="P10" s="117"/>
      <c r="Q10" s="117"/>
      <c r="R10" s="114"/>
      <c r="S10" s="114"/>
      <c r="T10" s="130" t="str">
        <f>IF(ISNUMBER($L10),IF($L10+R10&gt;1,$L10+R10,1),"")</f>
        <v/>
      </c>
      <c r="U10" s="130" t="str">
        <f>IF(ISNUMBER($M10),IF($M10+S10&gt;1,$M10+S10,1),"")</f>
        <v/>
      </c>
      <c r="V10" s="120" t="e">
        <f>T10*U10</f>
        <v>#VALUE!</v>
      </c>
    </row>
    <row r="11" spans="1:22" ht="144" x14ac:dyDescent="0.2">
      <c r="A11" s="140" t="s">
        <v>473</v>
      </c>
      <c r="B11" s="78" t="s">
        <v>143</v>
      </c>
      <c r="C11" s="114"/>
      <c r="D11" s="114"/>
      <c r="E11" s="120">
        <f t="shared" ref="E11:E17" si="1">C11*D11</f>
        <v>0</v>
      </c>
      <c r="F11" s="140" t="s">
        <v>481</v>
      </c>
      <c r="G11" s="67" t="s">
        <v>354</v>
      </c>
      <c r="H11" s="115"/>
      <c r="I11" s="115"/>
      <c r="J11" s="114"/>
      <c r="K11" s="114"/>
      <c r="L11" s="130" t="str">
        <f t="shared" si="0"/>
        <v/>
      </c>
      <c r="M11" s="130" t="str">
        <f t="shared" si="0"/>
        <v/>
      </c>
      <c r="N11" s="120" t="e">
        <f t="shared" ref="N11:N17" si="2">L11*M11</f>
        <v>#VALUE!</v>
      </c>
      <c r="O11" s="117"/>
      <c r="P11" s="117"/>
      <c r="Q11" s="117"/>
      <c r="R11" s="114"/>
      <c r="S11" s="114"/>
      <c r="T11" s="130" t="str">
        <f t="shared" ref="T11:T17" si="3">IF(ISNUMBER($L11),IF($L11+R11&gt;1,$L11+R11,1),"")</f>
        <v/>
      </c>
      <c r="U11" s="130" t="str">
        <f t="shared" ref="U11:U17" si="4">IF(ISNUMBER($M11),IF($M11+S11&gt;1,$M11+S11,1),"")</f>
        <v/>
      </c>
      <c r="V11" s="120" t="e">
        <f t="shared" ref="V11:V17" si="5">T11*U11</f>
        <v>#VALUE!</v>
      </c>
    </row>
    <row r="12" spans="1:22" ht="144" x14ac:dyDescent="0.2">
      <c r="A12" s="140" t="s">
        <v>474</v>
      </c>
      <c r="B12" s="66" t="s">
        <v>144</v>
      </c>
      <c r="C12" s="114"/>
      <c r="D12" s="114"/>
      <c r="E12" s="120">
        <f t="shared" si="1"/>
        <v>0</v>
      </c>
      <c r="F12" s="140" t="s">
        <v>482</v>
      </c>
      <c r="G12" s="67" t="s">
        <v>355</v>
      </c>
      <c r="H12" s="115"/>
      <c r="I12" s="115"/>
      <c r="J12" s="114"/>
      <c r="K12" s="114"/>
      <c r="L12" s="130" t="str">
        <f t="shared" si="0"/>
        <v/>
      </c>
      <c r="M12" s="130" t="str">
        <f t="shared" si="0"/>
        <v/>
      </c>
      <c r="N12" s="120" t="e">
        <f t="shared" si="2"/>
        <v>#VALUE!</v>
      </c>
      <c r="O12" s="117"/>
      <c r="P12" s="117"/>
      <c r="Q12" s="117"/>
      <c r="R12" s="114"/>
      <c r="S12" s="114"/>
      <c r="T12" s="130" t="str">
        <f t="shared" si="3"/>
        <v/>
      </c>
      <c r="U12" s="130" t="str">
        <f t="shared" si="4"/>
        <v/>
      </c>
      <c r="V12" s="120" t="e">
        <f t="shared" si="5"/>
        <v>#VALUE!</v>
      </c>
    </row>
    <row r="13" spans="1:22" ht="84" x14ac:dyDescent="0.2">
      <c r="A13" s="140" t="s">
        <v>475</v>
      </c>
      <c r="B13" s="68" t="s">
        <v>66</v>
      </c>
      <c r="C13" s="114"/>
      <c r="D13" s="114"/>
      <c r="E13" s="120">
        <f t="shared" si="1"/>
        <v>0</v>
      </c>
      <c r="F13" s="140" t="s">
        <v>483</v>
      </c>
      <c r="G13" s="76" t="s">
        <v>356</v>
      </c>
      <c r="H13" s="115"/>
      <c r="I13" s="115"/>
      <c r="J13" s="114"/>
      <c r="K13" s="114"/>
      <c r="L13" s="130" t="str">
        <f t="shared" si="0"/>
        <v/>
      </c>
      <c r="M13" s="130" t="str">
        <f t="shared" si="0"/>
        <v/>
      </c>
      <c r="N13" s="120" t="e">
        <f t="shared" si="2"/>
        <v>#VALUE!</v>
      </c>
      <c r="O13" s="117"/>
      <c r="P13" s="117"/>
      <c r="Q13" s="117"/>
      <c r="R13" s="114"/>
      <c r="S13" s="114"/>
      <c r="T13" s="130" t="str">
        <f t="shared" si="3"/>
        <v/>
      </c>
      <c r="U13" s="130" t="str">
        <f t="shared" si="4"/>
        <v/>
      </c>
      <c r="V13" s="120" t="e">
        <f t="shared" si="5"/>
        <v>#VALUE!</v>
      </c>
    </row>
    <row r="14" spans="1:22" ht="204" x14ac:dyDescent="0.2">
      <c r="A14" s="140" t="s">
        <v>476</v>
      </c>
      <c r="B14" s="66" t="s">
        <v>223</v>
      </c>
      <c r="C14" s="114"/>
      <c r="D14" s="114"/>
      <c r="E14" s="120">
        <f t="shared" si="1"/>
        <v>0</v>
      </c>
      <c r="F14" s="140" t="s">
        <v>484</v>
      </c>
      <c r="G14" s="75" t="s">
        <v>357</v>
      </c>
      <c r="H14" s="115"/>
      <c r="I14" s="115"/>
      <c r="J14" s="114"/>
      <c r="K14" s="114"/>
      <c r="L14" s="130" t="str">
        <f t="shared" si="0"/>
        <v/>
      </c>
      <c r="M14" s="130" t="str">
        <f t="shared" si="0"/>
        <v/>
      </c>
      <c r="N14" s="120" t="e">
        <f t="shared" si="2"/>
        <v>#VALUE!</v>
      </c>
      <c r="O14" s="117"/>
      <c r="P14" s="117"/>
      <c r="Q14" s="117"/>
      <c r="R14" s="114"/>
      <c r="S14" s="114"/>
      <c r="T14" s="130" t="str">
        <f t="shared" si="3"/>
        <v/>
      </c>
      <c r="U14" s="130" t="str">
        <f t="shared" si="4"/>
        <v/>
      </c>
      <c r="V14" s="120" t="e">
        <f t="shared" si="5"/>
        <v>#VALUE!</v>
      </c>
    </row>
    <row r="15" spans="1:22" ht="48" x14ac:dyDescent="0.2">
      <c r="A15" s="140" t="s">
        <v>477</v>
      </c>
      <c r="B15" s="69" t="s">
        <v>68</v>
      </c>
      <c r="C15" s="114"/>
      <c r="D15" s="114"/>
      <c r="E15" s="120">
        <f t="shared" si="1"/>
        <v>0</v>
      </c>
      <c r="F15" s="140" t="s">
        <v>485</v>
      </c>
      <c r="G15" s="69" t="s">
        <v>145</v>
      </c>
      <c r="H15" s="115"/>
      <c r="I15" s="115"/>
      <c r="J15" s="114"/>
      <c r="K15" s="114"/>
      <c r="L15" s="130" t="str">
        <f t="shared" si="0"/>
        <v/>
      </c>
      <c r="M15" s="130" t="str">
        <f t="shared" si="0"/>
        <v/>
      </c>
      <c r="N15" s="120" t="e">
        <f t="shared" si="2"/>
        <v>#VALUE!</v>
      </c>
      <c r="O15" s="117"/>
      <c r="P15" s="117"/>
      <c r="Q15" s="117"/>
      <c r="R15" s="114"/>
      <c r="S15" s="114"/>
      <c r="T15" s="130" t="str">
        <f t="shared" si="3"/>
        <v/>
      </c>
      <c r="U15" s="130" t="str">
        <f t="shared" si="4"/>
        <v/>
      </c>
      <c r="V15" s="120" t="e">
        <f t="shared" si="5"/>
        <v>#VALUE!</v>
      </c>
    </row>
    <row r="16" spans="1:22" ht="120" x14ac:dyDescent="0.2">
      <c r="A16" s="140" t="s">
        <v>478</v>
      </c>
      <c r="B16" s="69" t="s">
        <v>224</v>
      </c>
      <c r="C16" s="114"/>
      <c r="D16" s="114"/>
      <c r="E16" s="120">
        <f t="shared" si="1"/>
        <v>0</v>
      </c>
      <c r="F16" s="140" t="s">
        <v>486</v>
      </c>
      <c r="G16" s="69" t="s">
        <v>326</v>
      </c>
      <c r="H16" s="115"/>
      <c r="I16" s="115"/>
      <c r="J16" s="114"/>
      <c r="K16" s="114"/>
      <c r="L16" s="130" t="str">
        <f t="shared" si="0"/>
        <v/>
      </c>
      <c r="M16" s="130" t="str">
        <f t="shared" si="0"/>
        <v/>
      </c>
      <c r="N16" s="120" t="e">
        <f t="shared" si="2"/>
        <v>#VALUE!</v>
      </c>
      <c r="O16" s="117"/>
      <c r="P16" s="117"/>
      <c r="Q16" s="117"/>
      <c r="R16" s="114"/>
      <c r="S16" s="114"/>
      <c r="T16" s="130" t="str">
        <f t="shared" si="3"/>
        <v/>
      </c>
      <c r="U16" s="130" t="str">
        <f t="shared" si="4"/>
        <v/>
      </c>
      <c r="V16" s="120" t="e">
        <f t="shared" si="5"/>
        <v>#VALUE!</v>
      </c>
    </row>
    <row r="17" spans="1:22" ht="72" customHeight="1" x14ac:dyDescent="0.2">
      <c r="A17" s="115" t="s">
        <v>479</v>
      </c>
      <c r="B17" s="116" t="s">
        <v>397</v>
      </c>
      <c r="C17" s="115"/>
      <c r="D17" s="115"/>
      <c r="E17" s="120">
        <f t="shared" si="1"/>
        <v>0</v>
      </c>
      <c r="F17" s="115" t="s">
        <v>487</v>
      </c>
      <c r="G17" s="116" t="s">
        <v>77</v>
      </c>
      <c r="H17" s="115"/>
      <c r="I17" s="115"/>
      <c r="J17" s="115"/>
      <c r="K17" s="115"/>
      <c r="L17" s="130" t="str">
        <f t="shared" si="0"/>
        <v/>
      </c>
      <c r="M17" s="130" t="str">
        <f t="shared" si="0"/>
        <v/>
      </c>
      <c r="N17" s="120" t="e">
        <f t="shared" si="2"/>
        <v>#VALUE!</v>
      </c>
      <c r="O17" s="116" t="s">
        <v>77</v>
      </c>
      <c r="P17" s="118"/>
      <c r="Q17" s="118"/>
      <c r="R17" s="115"/>
      <c r="S17" s="115"/>
      <c r="T17" s="130" t="str">
        <f t="shared" si="3"/>
        <v/>
      </c>
      <c r="U17" s="130"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N10:N17 V10:V17">
    <cfRule type="cellIs" dxfId="735" priority="24" operator="between">
      <formula>8</formula>
      <formula>16</formula>
    </cfRule>
    <cfRule type="cellIs" dxfId="734" priority="25" operator="between">
      <formula>4</formula>
      <formula>7.99</formula>
    </cfRule>
    <cfRule type="cellIs" dxfId="733" priority="26" operator="between">
      <formula>1</formula>
      <formula>3.99</formula>
    </cfRule>
  </conditionalFormatting>
  <conditionalFormatting sqref="F10:F16">
    <cfRule type="cellIs" dxfId="732" priority="21" operator="between">
      <formula>11</formula>
      <formula>25</formula>
    </cfRule>
    <cfRule type="cellIs" dxfId="731" priority="22" operator="between">
      <formula>6</formula>
      <formula>10</formula>
    </cfRule>
    <cfRule type="cellIs" dxfId="730" priority="23" operator="between">
      <formula>0</formula>
      <formula>5</formula>
    </cfRule>
  </conditionalFormatting>
  <conditionalFormatting sqref="H10:H17">
    <cfRule type="containsText" dxfId="729" priority="19" operator="containsText" text="Sí">
      <formula>NOT(ISERROR(SEARCH("Sí",H10)))</formula>
    </cfRule>
    <cfRule type="containsText" dxfId="728" priority="20" operator="containsText" text="No">
      <formula>NOT(ISERROR(SEARCH("No",H10)))</formula>
    </cfRule>
  </conditionalFormatting>
  <conditionalFormatting sqref="I10:I17">
    <cfRule type="containsText" dxfId="727" priority="16" operator="containsText" text="Bajo">
      <formula>NOT(ISERROR(SEARCH("Bajo",I10)))</formula>
    </cfRule>
    <cfRule type="containsText" dxfId="726" priority="17" operator="containsText" text="Medio">
      <formula>NOT(ISERROR(SEARCH("Medio",I10)))</formula>
    </cfRule>
    <cfRule type="containsText" dxfId="725" priority="18" operator="containsText" text="Alto">
      <formula>NOT(ISERROR(SEARCH("Alto",I10)))</formula>
    </cfRule>
  </conditionalFormatting>
  <conditionalFormatting sqref="E18">
    <cfRule type="cellIs" dxfId="724" priority="13" operator="between">
      <formula>8</formula>
      <formula>16</formula>
    </cfRule>
    <cfRule type="cellIs" dxfId="723" priority="14" operator="between">
      <formula>4</formula>
      <formula>7.99</formula>
    </cfRule>
    <cfRule type="cellIs" dxfId="722" priority="15" operator="between">
      <formula>1</formula>
      <formula>3.99</formula>
    </cfRule>
  </conditionalFormatting>
  <conditionalFormatting sqref="N18">
    <cfRule type="cellIs" dxfId="721" priority="7" operator="between">
      <formula>8</formula>
      <formula>16</formula>
    </cfRule>
    <cfRule type="cellIs" dxfId="720" priority="8" operator="between">
      <formula>4</formula>
      <formula>7.99</formula>
    </cfRule>
    <cfRule type="cellIs" dxfId="719" priority="9" operator="between">
      <formula>1</formula>
      <formula>3.99</formula>
    </cfRule>
  </conditionalFormatting>
  <conditionalFormatting sqref="V18">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R10:S17 J10:K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(C)'!A7</f>
        <v>C.R2</v>
      </c>
      <c r="D5" s="219"/>
      <c r="E5" s="220" t="str">
        <f>'2. Contratación (C)'!B7</f>
        <v>Prácticas colusorias en las ofertas</v>
      </c>
      <c r="F5" s="221"/>
      <c r="G5" s="138"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9">
        <f>'2. Contratación (C)'!D7</f>
        <v>0</v>
      </c>
      <c r="I5" s="53">
        <f>'2. Contratación (C)'!E7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488</v>
      </c>
      <c r="B10" s="98" t="s">
        <v>812</v>
      </c>
      <c r="C10" s="114"/>
      <c r="D10" s="114"/>
      <c r="E10" s="120">
        <f>C10*D10</f>
        <v>0</v>
      </c>
      <c r="F10" s="140" t="s">
        <v>496</v>
      </c>
      <c r="G10" s="81" t="s">
        <v>348</v>
      </c>
      <c r="H10" s="115"/>
      <c r="I10" s="115"/>
      <c r="J10" s="114"/>
      <c r="K10" s="114"/>
      <c r="L10" s="139" t="str">
        <f t="shared" ref="L10:M17"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489</v>
      </c>
      <c r="B11" s="78" t="s">
        <v>211</v>
      </c>
      <c r="C11" s="114"/>
      <c r="D11" s="114"/>
      <c r="E11" s="120">
        <f t="shared" ref="E11:E17" si="1">C11*D11</f>
        <v>0</v>
      </c>
      <c r="F11" s="140" t="s">
        <v>497</v>
      </c>
      <c r="G11" s="81" t="s">
        <v>318</v>
      </c>
      <c r="H11" s="115"/>
      <c r="I11" s="115"/>
      <c r="J11" s="114"/>
      <c r="K11" s="114"/>
      <c r="L11" s="139" t="str">
        <f t="shared" si="0"/>
        <v/>
      </c>
      <c r="M11" s="139" t="str">
        <f t="shared" si="0"/>
        <v/>
      </c>
      <c r="N11" s="120" t="e">
        <f t="shared" ref="N11:N17" si="2">L11*M11</f>
        <v>#VALUE!</v>
      </c>
      <c r="O11" s="117"/>
      <c r="P11" s="117"/>
      <c r="Q11" s="117"/>
      <c r="R11" s="114"/>
      <c r="S11" s="114"/>
      <c r="T11" s="139" t="str">
        <f t="shared" ref="T11:T17" si="3">IF(ISNUMBER($L11),IF($L11+R11&gt;1,$L11+R11,1),"")</f>
        <v/>
      </c>
      <c r="U11" s="139" t="str">
        <f t="shared" ref="U11:U17" si="4">IF(ISNUMBER($M11),IF($M11+S11&gt;1,$M11+S11,1),"")</f>
        <v/>
      </c>
      <c r="V11" s="120" t="e">
        <f t="shared" ref="V11:V17" si="5">T11*U11</f>
        <v>#VALUE!</v>
      </c>
    </row>
    <row r="12" spans="1:22" ht="132" x14ac:dyDescent="0.2">
      <c r="A12" s="140" t="s">
        <v>490</v>
      </c>
      <c r="B12" s="99" t="s">
        <v>813</v>
      </c>
      <c r="C12" s="114"/>
      <c r="D12" s="114"/>
      <c r="E12" s="120">
        <f t="shared" si="1"/>
        <v>0</v>
      </c>
      <c r="F12" s="140" t="s">
        <v>498</v>
      </c>
      <c r="G12" s="82" t="s">
        <v>319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x14ac:dyDescent="0.2">
      <c r="A13" s="140" t="s">
        <v>491</v>
      </c>
      <c r="B13" s="78" t="s">
        <v>86</v>
      </c>
      <c r="C13" s="114"/>
      <c r="D13" s="114"/>
      <c r="E13" s="120">
        <f t="shared" si="1"/>
        <v>0</v>
      </c>
      <c r="F13" s="140" t="s">
        <v>499</v>
      </c>
      <c r="G13" s="75" t="s">
        <v>320</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492</v>
      </c>
      <c r="B14" s="78" t="s">
        <v>210</v>
      </c>
      <c r="C14" s="114"/>
      <c r="D14" s="114"/>
      <c r="E14" s="120">
        <f t="shared" si="1"/>
        <v>0</v>
      </c>
      <c r="F14" s="140" t="s">
        <v>500</v>
      </c>
      <c r="G14" s="75" t="s">
        <v>212</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493</v>
      </c>
      <c r="B15" s="78" t="s">
        <v>262</v>
      </c>
      <c r="C15" s="114"/>
      <c r="D15" s="114"/>
      <c r="E15" s="120">
        <f t="shared" si="1"/>
        <v>0</v>
      </c>
      <c r="F15" s="140" t="s">
        <v>501</v>
      </c>
      <c r="G15" s="75" t="s">
        <v>87</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72" x14ac:dyDescent="0.2">
      <c r="A16" s="140" t="s">
        <v>494</v>
      </c>
      <c r="B16" s="78" t="s">
        <v>263</v>
      </c>
      <c r="C16" s="114"/>
      <c r="D16" s="114"/>
      <c r="E16" s="120">
        <f t="shared" si="1"/>
        <v>0</v>
      </c>
      <c r="F16" s="140" t="s">
        <v>502</v>
      </c>
      <c r="G16" s="75" t="s">
        <v>264</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72" customHeight="1" x14ac:dyDescent="0.2">
      <c r="A17" s="115" t="s">
        <v>495</v>
      </c>
      <c r="B17" s="116" t="s">
        <v>397</v>
      </c>
      <c r="C17" s="115"/>
      <c r="D17" s="115"/>
      <c r="E17" s="120">
        <f t="shared" si="1"/>
        <v>0</v>
      </c>
      <c r="F17" s="115" t="s">
        <v>503</v>
      </c>
      <c r="G17" s="116" t="s">
        <v>77</v>
      </c>
      <c r="H17" s="115"/>
      <c r="I17" s="115"/>
      <c r="J17" s="115"/>
      <c r="K17" s="115"/>
      <c r="L17" s="139" t="str">
        <f t="shared" si="0"/>
        <v/>
      </c>
      <c r="M17" s="139" t="str">
        <f t="shared" si="0"/>
        <v/>
      </c>
      <c r="N17" s="120" t="e">
        <f t="shared" si="2"/>
        <v>#VALUE!</v>
      </c>
      <c r="O17" s="116" t="s">
        <v>77</v>
      </c>
      <c r="P17" s="118"/>
      <c r="Q17" s="118"/>
      <c r="R17" s="115"/>
      <c r="S17" s="115"/>
      <c r="T17" s="139" t="str">
        <f t="shared" si="3"/>
        <v/>
      </c>
      <c r="U17" s="139"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6">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17">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17">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18">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17">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18">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17">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18">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17 R10:S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8"/>
  <sheetViews>
    <sheetView zoomScaleNormal="100" zoomScaleSheetLayoutView="115" workbookViewId="0"/>
  </sheetViews>
  <sheetFormatPr baseColWidth="10" defaultColWidth="8.7109375" defaultRowHeight="12.75" x14ac:dyDescent="0.2"/>
  <cols>
    <col min="1" max="1" width="12.7109375" style="21" customWidth="1"/>
    <col min="2" max="2" width="64.5703125" style="21" bestFit="1" customWidth="1"/>
    <col min="3" max="3" width="13.42578125" style="21" customWidth="1"/>
    <col min="4" max="4" width="14.140625" style="21" customWidth="1"/>
    <col min="5" max="5" width="14.8554687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48.75" thickBot="1" x14ac:dyDescent="0.25">
      <c r="A5" s="105"/>
      <c r="B5" s="106"/>
      <c r="C5" s="218" t="str">
        <f>'2. Contratación (C)'!A8</f>
        <v>C.R3</v>
      </c>
      <c r="D5" s="219"/>
      <c r="E5" s="220" t="str">
        <f>'2. Contratación (C)'!B8</f>
        <v>Conflicto de interés</v>
      </c>
      <c r="F5" s="221"/>
      <c r="G5" s="138"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9">
        <f>'2. Contratación (C)'!D8</f>
        <v>0</v>
      </c>
      <c r="I5" s="53">
        <f>'2. Contratación (C)'!E8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80" x14ac:dyDescent="0.2">
      <c r="A10" s="140" t="s">
        <v>504</v>
      </c>
      <c r="B10" s="65" t="s">
        <v>265</v>
      </c>
      <c r="C10" s="114"/>
      <c r="D10" s="114"/>
      <c r="E10" s="120">
        <f>C10*D10</f>
        <v>0</v>
      </c>
      <c r="F10" s="140" t="s">
        <v>516</v>
      </c>
      <c r="G10" s="82" t="s">
        <v>387</v>
      </c>
      <c r="H10" s="115"/>
      <c r="I10" s="115"/>
      <c r="J10" s="114"/>
      <c r="K10" s="114"/>
      <c r="L10" s="139" t="str">
        <f t="shared" ref="L10:M2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56" x14ac:dyDescent="0.2">
      <c r="A11" s="140" t="s">
        <v>505</v>
      </c>
      <c r="B11" s="66" t="s">
        <v>266</v>
      </c>
      <c r="C11" s="114"/>
      <c r="D11" s="114"/>
      <c r="E11" s="120">
        <f t="shared" ref="E11:E21" si="1">C11*D11</f>
        <v>0</v>
      </c>
      <c r="F11" s="140" t="s">
        <v>517</v>
      </c>
      <c r="G11" s="81" t="s">
        <v>386</v>
      </c>
      <c r="H11" s="115"/>
      <c r="I11" s="115"/>
      <c r="J11" s="114"/>
      <c r="K11" s="114"/>
      <c r="L11" s="139" t="str">
        <f t="shared" si="0"/>
        <v/>
      </c>
      <c r="M11" s="139" t="str">
        <f t="shared" si="0"/>
        <v/>
      </c>
      <c r="N11" s="120" t="e">
        <f t="shared" ref="N11:N21" si="2">L11*M11</f>
        <v>#VALUE!</v>
      </c>
      <c r="O11" s="117"/>
      <c r="P11" s="117"/>
      <c r="Q11" s="117"/>
      <c r="R11" s="114"/>
      <c r="S11" s="114"/>
      <c r="T11" s="139" t="str">
        <f t="shared" ref="T11:T21" si="3">IF(ISNUMBER($L11),IF($L11+R11&gt;1,$L11+R11,1),"")</f>
        <v/>
      </c>
      <c r="U11" s="139" t="str">
        <f t="shared" ref="U11:U21" si="4">IF(ISNUMBER($M11),IF($M11+S11&gt;1,$M11+S11,1),"")</f>
        <v/>
      </c>
      <c r="V11" s="120" t="e">
        <f t="shared" ref="V11:V21" si="5">T11*U11</f>
        <v>#VALUE!</v>
      </c>
    </row>
    <row r="12" spans="1:22" ht="156" x14ac:dyDescent="0.2">
      <c r="A12" s="140" t="s">
        <v>506</v>
      </c>
      <c r="B12" s="68" t="s">
        <v>267</v>
      </c>
      <c r="C12" s="114"/>
      <c r="D12" s="114"/>
      <c r="E12" s="120">
        <f t="shared" si="1"/>
        <v>0</v>
      </c>
      <c r="F12" s="140" t="s">
        <v>518</v>
      </c>
      <c r="G12" s="81" t="s">
        <v>386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92" x14ac:dyDescent="0.2">
      <c r="A13" s="140" t="s">
        <v>507</v>
      </c>
      <c r="B13" s="78" t="s">
        <v>268</v>
      </c>
      <c r="C13" s="114"/>
      <c r="D13" s="114"/>
      <c r="E13" s="120">
        <f t="shared" si="1"/>
        <v>0</v>
      </c>
      <c r="F13" s="140" t="s">
        <v>519</v>
      </c>
      <c r="G13" s="166" t="s">
        <v>385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80" x14ac:dyDescent="0.2">
      <c r="A14" s="140" t="s">
        <v>508</v>
      </c>
      <c r="B14" s="87" t="s">
        <v>269</v>
      </c>
      <c r="C14" s="114"/>
      <c r="D14" s="114"/>
      <c r="E14" s="120">
        <f t="shared" si="1"/>
        <v>0</v>
      </c>
      <c r="F14" s="140" t="s">
        <v>520</v>
      </c>
      <c r="G14" s="166" t="s">
        <v>384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168" x14ac:dyDescent="0.2">
      <c r="A15" s="140" t="s">
        <v>509</v>
      </c>
      <c r="B15" s="80" t="s">
        <v>73</v>
      </c>
      <c r="C15" s="114"/>
      <c r="D15" s="114"/>
      <c r="E15" s="120">
        <f t="shared" si="1"/>
        <v>0</v>
      </c>
      <c r="F15" s="140" t="s">
        <v>521</v>
      </c>
      <c r="G15" s="166" t="s">
        <v>383</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180" x14ac:dyDescent="0.2">
      <c r="A16" s="140" t="s">
        <v>510</v>
      </c>
      <c r="B16" s="75" t="s">
        <v>115</v>
      </c>
      <c r="C16" s="114"/>
      <c r="D16" s="114"/>
      <c r="E16" s="120">
        <f t="shared" si="1"/>
        <v>0</v>
      </c>
      <c r="F16" s="140" t="s">
        <v>522</v>
      </c>
      <c r="G16" s="166" t="s">
        <v>382</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168" x14ac:dyDescent="0.2">
      <c r="A17" s="140" t="s">
        <v>511</v>
      </c>
      <c r="B17" s="76" t="s">
        <v>74</v>
      </c>
      <c r="C17" s="114"/>
      <c r="D17" s="114"/>
      <c r="E17" s="120">
        <f t="shared" si="1"/>
        <v>0</v>
      </c>
      <c r="F17" s="140" t="s">
        <v>523</v>
      </c>
      <c r="G17" s="166" t="s">
        <v>379</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180" x14ac:dyDescent="0.2">
      <c r="A18" s="140" t="s">
        <v>512</v>
      </c>
      <c r="B18" s="75" t="s">
        <v>75</v>
      </c>
      <c r="C18" s="114"/>
      <c r="D18" s="114"/>
      <c r="E18" s="120">
        <f t="shared" si="1"/>
        <v>0</v>
      </c>
      <c r="F18" s="140" t="s">
        <v>524</v>
      </c>
      <c r="G18" s="166" t="s">
        <v>381</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192" x14ac:dyDescent="0.2">
      <c r="A19" s="140" t="s">
        <v>513</v>
      </c>
      <c r="B19" s="87" t="s">
        <v>270</v>
      </c>
      <c r="C19" s="114"/>
      <c r="D19" s="114"/>
      <c r="E19" s="120">
        <f>C19*D19</f>
        <v>0</v>
      </c>
      <c r="F19" s="140" t="s">
        <v>525</v>
      </c>
      <c r="G19" s="167" t="s">
        <v>380</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156" x14ac:dyDescent="0.2">
      <c r="A20" s="140" t="s">
        <v>514</v>
      </c>
      <c r="B20" s="87" t="s">
        <v>271</v>
      </c>
      <c r="C20" s="114"/>
      <c r="D20" s="114"/>
      <c r="E20" s="120">
        <f t="shared" si="1"/>
        <v>0</v>
      </c>
      <c r="F20" s="140" t="s">
        <v>526</v>
      </c>
      <c r="G20" s="167" t="s">
        <v>388</v>
      </c>
      <c r="H20" s="115"/>
      <c r="I20" s="115"/>
      <c r="J20" s="114"/>
      <c r="K20" s="114"/>
      <c r="L20" s="139" t="str">
        <f t="shared" si="0"/>
        <v/>
      </c>
      <c r="M20" s="139" t="str">
        <f t="shared" si="0"/>
        <v/>
      </c>
      <c r="N20" s="120" t="e">
        <f t="shared" si="2"/>
        <v>#VALUE!</v>
      </c>
      <c r="O20" s="117"/>
      <c r="P20" s="117"/>
      <c r="Q20" s="117"/>
      <c r="R20" s="114"/>
      <c r="S20" s="114"/>
      <c r="T20" s="139" t="str">
        <f t="shared" si="3"/>
        <v/>
      </c>
      <c r="U20" s="139" t="str">
        <f t="shared" si="4"/>
        <v/>
      </c>
      <c r="V20" s="120" t="e">
        <f t="shared" si="5"/>
        <v>#VALUE!</v>
      </c>
    </row>
    <row r="21" spans="1:22" ht="72" customHeight="1" x14ac:dyDescent="0.2">
      <c r="A21" s="115" t="s">
        <v>515</v>
      </c>
      <c r="B21" s="116" t="s">
        <v>397</v>
      </c>
      <c r="C21" s="115"/>
      <c r="D21" s="115"/>
      <c r="E21" s="120">
        <f t="shared" si="1"/>
        <v>0</v>
      </c>
      <c r="F21" s="115" t="s">
        <v>527</v>
      </c>
      <c r="G21" s="116" t="s">
        <v>77</v>
      </c>
      <c r="H21" s="115"/>
      <c r="I21" s="115"/>
      <c r="J21" s="115"/>
      <c r="K21" s="115"/>
      <c r="L21" s="139" t="str">
        <f t="shared" si="0"/>
        <v/>
      </c>
      <c r="M21" s="139" t="str">
        <f t="shared" si="0"/>
        <v/>
      </c>
      <c r="N21" s="120" t="e">
        <f t="shared" si="2"/>
        <v>#VALUE!</v>
      </c>
      <c r="O21" s="116" t="s">
        <v>77</v>
      </c>
      <c r="P21" s="118"/>
      <c r="Q21" s="118"/>
      <c r="R21" s="115"/>
      <c r="S21" s="115"/>
      <c r="T21" s="139" t="str">
        <f t="shared" si="3"/>
        <v/>
      </c>
      <c r="U21" s="139" t="str">
        <f t="shared" si="4"/>
        <v/>
      </c>
      <c r="V21" s="120" t="e">
        <f t="shared" si="5"/>
        <v>#VALUE!</v>
      </c>
    </row>
    <row r="22" spans="1:22" ht="48" customHeight="1" x14ac:dyDescent="0.2">
      <c r="D22" s="126" t="s">
        <v>220</v>
      </c>
      <c r="E22" s="119" t="e">
        <f>ROUND(SUM(E10:E21)/COUNT(C10:C21),2)</f>
        <v>#DIV/0!</v>
      </c>
      <c r="M22" s="126" t="s">
        <v>221</v>
      </c>
      <c r="N22" s="119" t="e">
        <f>ROUND(SUMIF(N10:N21,"&gt;0",N10:N21)/COUNT(N10:N21),2)</f>
        <v>#DIV/0!</v>
      </c>
      <c r="U22" s="126" t="s">
        <v>222</v>
      </c>
      <c r="V22" s="119" t="e">
        <f>ROUND(SUMIF(V10:V21,"&gt;0",V10:V21)/COUNT(V10:V21),2)</f>
        <v>#DIV/0!</v>
      </c>
    </row>
    <row r="45" spans="4:5" x14ac:dyDescent="0.2">
      <c r="D45" s="21">
        <v>1</v>
      </c>
      <c r="E45" s="21">
        <v>-1</v>
      </c>
    </row>
    <row r="46" spans="4:5" x14ac:dyDescent="0.2">
      <c r="D46" s="21">
        <v>2</v>
      </c>
      <c r="E46" s="21">
        <v>-2</v>
      </c>
    </row>
    <row r="47" spans="4:5" x14ac:dyDescent="0.2">
      <c r="D47" s="21">
        <v>3</v>
      </c>
      <c r="E47" s="21">
        <v>-3</v>
      </c>
    </row>
    <row r="48" spans="4:5" x14ac:dyDescent="0.2">
      <c r="D48" s="21">
        <v>4</v>
      </c>
      <c r="E4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1">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20">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21">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21">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22">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0:N21">
    <cfRule type="cellIs" dxfId="675" priority="10" operator="between">
      <formula>8</formula>
      <formula>16</formula>
    </cfRule>
    <cfRule type="cellIs" dxfId="674" priority="11" operator="between">
      <formula>4</formula>
      <formula>7.99</formula>
    </cfRule>
    <cfRule type="cellIs" dxfId="673" priority="12" operator="between">
      <formula>1</formula>
      <formula>3.99</formula>
    </cfRule>
  </conditionalFormatting>
  <conditionalFormatting sqref="N22">
    <cfRule type="cellIs" dxfId="672" priority="7" operator="between">
      <formula>8</formula>
      <formula>16</formula>
    </cfRule>
    <cfRule type="cellIs" dxfId="671" priority="8" operator="between">
      <formula>4</formula>
      <formula>7.99</formula>
    </cfRule>
    <cfRule type="cellIs" dxfId="670" priority="9" operator="between">
      <formula>1</formula>
      <formula>3.99</formula>
    </cfRule>
  </conditionalFormatting>
  <conditionalFormatting sqref="V10:V21">
    <cfRule type="cellIs" dxfId="669" priority="4" operator="between">
      <formula>8</formula>
      <formula>16</formula>
    </cfRule>
    <cfRule type="cellIs" dxfId="668" priority="5" operator="between">
      <formula>4</formula>
      <formula>7.99</formula>
    </cfRule>
    <cfRule type="cellIs" dxfId="667" priority="6" operator="between">
      <formula>1</formula>
      <formula>3.99</formula>
    </cfRule>
  </conditionalFormatting>
  <conditionalFormatting sqref="V22">
    <cfRule type="cellIs" dxfId="666" priority="1" operator="between">
      <formula>8</formula>
      <formula>16</formula>
    </cfRule>
    <cfRule type="cellIs" dxfId="665" priority="2" operator="between">
      <formula>4</formula>
      <formula>7.99</formula>
    </cfRule>
    <cfRule type="cellIs" dxfId="664" priority="3" operator="between">
      <formula>1</formula>
      <formula>3.99</formula>
    </cfRule>
  </conditionalFormatting>
  <dataValidations count="4">
    <dataValidation type="list" allowBlank="1" showInputMessage="1" showErrorMessage="1" sqref="J10:K21 R10:S21">
      <formula1>negative</formula1>
    </dataValidation>
    <dataValidation type="list" allowBlank="1" showInputMessage="1" showErrorMessage="1" sqref="C10:D21">
      <formula1>positive</formula1>
    </dataValidation>
    <dataValidation type="list" allowBlank="1" showInputMessage="1" showErrorMessage="1" sqref="H10:H21">
      <formula1>$L$3:$L$4</formula1>
    </dataValidation>
    <dataValidation type="list" allowBlank="1" showInputMessage="1" showErrorMessage="1" sqref="I10:I21">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(C)'!A9</f>
        <v>C.R4</v>
      </c>
      <c r="D5" s="219"/>
      <c r="E5" s="220" t="str">
        <f>'2. Contratación (C)'!B9</f>
        <v xml:space="preserve">Manipulación en la valoración técnica o económica de las ofertas presentadas </v>
      </c>
      <c r="F5" s="221"/>
      <c r="G5" s="138" t="str">
        <f>'2. Contratación (C)'!C9</f>
        <v>Manipulación del procedimiento de contratación en favor de un licitante o en detrimento de otro o varios.</v>
      </c>
      <c r="H5" s="39">
        <f>'2. Contratación (C)'!D9</f>
        <v>0</v>
      </c>
      <c r="I5" s="53">
        <f>'2. Contratación (C)'!E9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528</v>
      </c>
      <c r="B10" s="78" t="s">
        <v>166</v>
      </c>
      <c r="C10" s="114"/>
      <c r="D10" s="114"/>
      <c r="E10" s="120">
        <f>C10*D10</f>
        <v>0</v>
      </c>
      <c r="F10" s="140" t="s">
        <v>539</v>
      </c>
      <c r="G10" s="83" t="s">
        <v>327</v>
      </c>
      <c r="H10" s="115"/>
      <c r="I10" s="115"/>
      <c r="J10" s="114"/>
      <c r="K10" s="114"/>
      <c r="L10" s="139" t="str">
        <f t="shared" ref="L10:M20"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529</v>
      </c>
      <c r="B11" s="84" t="s">
        <v>187</v>
      </c>
      <c r="C11" s="114"/>
      <c r="D11" s="114"/>
      <c r="E11" s="120">
        <f t="shared" ref="E11:E20" si="1">C11*D11</f>
        <v>0</v>
      </c>
      <c r="F11" s="140" t="s">
        <v>540</v>
      </c>
      <c r="G11" s="83" t="s">
        <v>328</v>
      </c>
      <c r="H11" s="115"/>
      <c r="I11" s="115"/>
      <c r="J11" s="114"/>
      <c r="K11" s="114"/>
      <c r="L11" s="139" t="str">
        <f t="shared" si="0"/>
        <v/>
      </c>
      <c r="M11" s="139" t="str">
        <f t="shared" si="0"/>
        <v/>
      </c>
      <c r="N11" s="120" t="e">
        <f t="shared" ref="N11:N20" si="2">L11*M11</f>
        <v>#VALUE!</v>
      </c>
      <c r="O11" s="117"/>
      <c r="P11" s="117"/>
      <c r="Q11" s="117"/>
      <c r="R11" s="114"/>
      <c r="S11" s="114"/>
      <c r="T11" s="139" t="str">
        <f t="shared" ref="T11:T20" si="3">IF(ISNUMBER($L11),IF($L11+R11&gt;1,$L11+R11,1),"")</f>
        <v/>
      </c>
      <c r="U11" s="139" t="str">
        <f t="shared" ref="U11:U20" si="4">IF(ISNUMBER($M11),IF($M11+S11&gt;1,$M11+S11,1),"")</f>
        <v/>
      </c>
      <c r="V11" s="120" t="e">
        <f t="shared" ref="V11:V20" si="5">T11*U11</f>
        <v>#VALUE!</v>
      </c>
    </row>
    <row r="12" spans="1:22" ht="84" x14ac:dyDescent="0.2">
      <c r="A12" s="140" t="s">
        <v>530</v>
      </c>
      <c r="B12" s="97" t="s">
        <v>334</v>
      </c>
      <c r="C12" s="114"/>
      <c r="D12" s="114"/>
      <c r="E12" s="120">
        <f t="shared" si="1"/>
        <v>0</v>
      </c>
      <c r="F12" s="140" t="s">
        <v>541</v>
      </c>
      <c r="G12" s="67" t="s">
        <v>192</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531</v>
      </c>
      <c r="B13" s="96" t="s">
        <v>272</v>
      </c>
      <c r="C13" s="114"/>
      <c r="D13" s="114"/>
      <c r="E13" s="120">
        <f t="shared" si="1"/>
        <v>0</v>
      </c>
      <c r="F13" s="140" t="s">
        <v>542</v>
      </c>
      <c r="G13" s="81" t="s">
        <v>389</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08" x14ac:dyDescent="0.2">
      <c r="A14" s="140" t="s">
        <v>532</v>
      </c>
      <c r="B14" s="78" t="s">
        <v>167</v>
      </c>
      <c r="C14" s="114"/>
      <c r="D14" s="114"/>
      <c r="E14" s="120">
        <f t="shared" si="1"/>
        <v>0</v>
      </c>
      <c r="F14" s="140" t="s">
        <v>543</v>
      </c>
      <c r="G14" s="83" t="s">
        <v>273</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533</v>
      </c>
      <c r="B15" s="88" t="s">
        <v>274</v>
      </c>
      <c r="C15" s="114"/>
      <c r="D15" s="114"/>
      <c r="E15" s="120">
        <f t="shared" si="1"/>
        <v>0</v>
      </c>
      <c r="F15" s="140" t="s">
        <v>544</v>
      </c>
      <c r="G15" s="83" t="s">
        <v>275</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96" x14ac:dyDescent="0.2">
      <c r="A16" s="140" t="s">
        <v>534</v>
      </c>
      <c r="B16" s="80" t="s">
        <v>168</v>
      </c>
      <c r="C16" s="114"/>
      <c r="D16" s="114"/>
      <c r="E16" s="120">
        <f t="shared" si="1"/>
        <v>0</v>
      </c>
      <c r="F16" s="140" t="s">
        <v>545</v>
      </c>
      <c r="G16" s="83" t="s">
        <v>276</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84" x14ac:dyDescent="0.2">
      <c r="A17" s="140" t="s">
        <v>535</v>
      </c>
      <c r="B17" s="78" t="s">
        <v>169</v>
      </c>
      <c r="C17" s="114"/>
      <c r="D17" s="114"/>
      <c r="E17" s="120">
        <f t="shared" si="1"/>
        <v>0</v>
      </c>
      <c r="F17" s="140" t="s">
        <v>546</v>
      </c>
      <c r="G17" s="83" t="s">
        <v>277</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96" x14ac:dyDescent="0.2">
      <c r="A18" s="140" t="s">
        <v>536</v>
      </c>
      <c r="B18" s="78" t="s">
        <v>69</v>
      </c>
      <c r="C18" s="114"/>
      <c r="D18" s="114"/>
      <c r="E18" s="120">
        <f t="shared" si="1"/>
        <v>0</v>
      </c>
      <c r="F18" s="140" t="s">
        <v>547</v>
      </c>
      <c r="G18" s="83" t="s">
        <v>317</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72" x14ac:dyDescent="0.2">
      <c r="A19" s="140" t="s">
        <v>537</v>
      </c>
      <c r="B19" s="80" t="s">
        <v>191</v>
      </c>
      <c r="C19" s="114"/>
      <c r="D19" s="114"/>
      <c r="E19" s="120">
        <f t="shared" si="1"/>
        <v>0</v>
      </c>
      <c r="F19" s="140" t="s">
        <v>548</v>
      </c>
      <c r="G19" s="83" t="s">
        <v>278</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72" customHeight="1" x14ac:dyDescent="0.2">
      <c r="A20" s="115" t="s">
        <v>538</v>
      </c>
      <c r="B20" s="116" t="s">
        <v>397</v>
      </c>
      <c r="C20" s="115"/>
      <c r="D20" s="115"/>
      <c r="E20" s="120">
        <f t="shared" si="1"/>
        <v>0</v>
      </c>
      <c r="F20" s="115" t="s">
        <v>549</v>
      </c>
      <c r="G20" s="116" t="s">
        <v>77</v>
      </c>
      <c r="H20" s="115"/>
      <c r="I20" s="115"/>
      <c r="J20" s="115"/>
      <c r="K20" s="115"/>
      <c r="L20" s="139" t="str">
        <f t="shared" si="0"/>
        <v/>
      </c>
      <c r="M20" s="139" t="str">
        <f t="shared" si="0"/>
        <v/>
      </c>
      <c r="N20" s="120" t="e">
        <f t="shared" si="2"/>
        <v>#VALUE!</v>
      </c>
      <c r="O20" s="116" t="s">
        <v>77</v>
      </c>
      <c r="P20" s="118"/>
      <c r="Q20" s="118"/>
      <c r="R20" s="115"/>
      <c r="S20" s="115"/>
      <c r="T20" s="139" t="str">
        <f t="shared" si="3"/>
        <v/>
      </c>
      <c r="U20" s="139" t="str">
        <f t="shared" si="4"/>
        <v/>
      </c>
      <c r="V20" s="120" t="e">
        <f t="shared" si="5"/>
        <v>#VALUE!</v>
      </c>
    </row>
    <row r="21" spans="1:22" ht="48" customHeight="1" x14ac:dyDescent="0.2">
      <c r="D21" s="126" t="s">
        <v>220</v>
      </c>
      <c r="E21" s="119" t="e">
        <f>ROUND(SUM(E10:E20)/COUNT(C10:C20),2)</f>
        <v>#DIV/0!</v>
      </c>
      <c r="M21" s="126" t="s">
        <v>221</v>
      </c>
      <c r="N21" s="119" t="e">
        <f>ROUND(SUMIF(N10:N20,"&gt;0",N10:N20)/COUNT(N10:N20),2)</f>
        <v>#DIV/0!</v>
      </c>
      <c r="U21" s="126" t="s">
        <v>222</v>
      </c>
      <c r="V21" s="119" t="e">
        <f>ROUND(SUMIF(V10:V20,"&gt;0",V10:V20)/COUNT(V10:V20),2)</f>
        <v>#DIV/0!</v>
      </c>
    </row>
    <row r="44" spans="4:5" x14ac:dyDescent="0.2">
      <c r="D44" s="21">
        <v>1</v>
      </c>
      <c r="E44" s="21">
        <v>-1</v>
      </c>
    </row>
    <row r="45" spans="4:5" x14ac:dyDescent="0.2">
      <c r="D45" s="21">
        <v>2</v>
      </c>
      <c r="E45" s="21">
        <v>-2</v>
      </c>
    </row>
    <row r="46" spans="4:5" x14ac:dyDescent="0.2">
      <c r="D46" s="21">
        <v>3</v>
      </c>
      <c r="E46" s="21">
        <v>-3</v>
      </c>
    </row>
    <row r="47" spans="4:5" x14ac:dyDescent="0.2">
      <c r="D47" s="21">
        <v>4</v>
      </c>
      <c r="E47"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0">
    <cfRule type="cellIs" dxfId="663" priority="24" operator="between">
      <formula>8</formula>
      <formula>16</formula>
    </cfRule>
    <cfRule type="cellIs" dxfId="662" priority="25" operator="between">
      <formula>4</formula>
      <formula>7.99</formula>
    </cfRule>
    <cfRule type="cellIs" dxfId="661" priority="26" operator="between">
      <formula>1</formula>
      <formula>3.99</formula>
    </cfRule>
  </conditionalFormatting>
  <conditionalFormatting sqref="F10:F19">
    <cfRule type="cellIs" dxfId="660" priority="21" operator="between">
      <formula>11</formula>
      <formula>25</formula>
    </cfRule>
    <cfRule type="cellIs" dxfId="659" priority="22" operator="between">
      <formula>6</formula>
      <formula>10</formula>
    </cfRule>
    <cfRule type="cellIs" dxfId="658" priority="23" operator="between">
      <formula>0</formula>
      <formula>5</formula>
    </cfRule>
  </conditionalFormatting>
  <conditionalFormatting sqref="H10:H20">
    <cfRule type="containsText" dxfId="657" priority="19" operator="containsText" text="Sí">
      <formula>NOT(ISERROR(SEARCH("Sí",H10)))</formula>
    </cfRule>
    <cfRule type="containsText" dxfId="656" priority="20" operator="containsText" text="No">
      <formula>NOT(ISERROR(SEARCH("No",H10)))</formula>
    </cfRule>
  </conditionalFormatting>
  <conditionalFormatting sqref="I10:I20">
    <cfRule type="containsText" dxfId="655" priority="16" operator="containsText" text="Bajo">
      <formula>NOT(ISERROR(SEARCH("Bajo",I10)))</formula>
    </cfRule>
    <cfRule type="containsText" dxfId="654" priority="17" operator="containsText" text="Medio">
      <formula>NOT(ISERROR(SEARCH("Medio",I10)))</formula>
    </cfRule>
    <cfRule type="containsText" dxfId="653" priority="18" operator="containsText" text="Alto">
      <formula>NOT(ISERROR(SEARCH("Alto",I10)))</formula>
    </cfRule>
  </conditionalFormatting>
  <conditionalFormatting sqref="E21">
    <cfRule type="cellIs" dxfId="652" priority="13" operator="between">
      <formula>8</formula>
      <formula>16</formula>
    </cfRule>
    <cfRule type="cellIs" dxfId="651" priority="14" operator="between">
      <formula>4</formula>
      <formula>7.99</formula>
    </cfRule>
    <cfRule type="cellIs" dxfId="650" priority="15" operator="between">
      <formula>1</formula>
      <formula>3.99</formula>
    </cfRule>
  </conditionalFormatting>
  <conditionalFormatting sqref="N10:N20">
    <cfRule type="cellIs" dxfId="649" priority="10" operator="between">
      <formula>8</formula>
      <formula>16</formula>
    </cfRule>
    <cfRule type="cellIs" dxfId="648" priority="11" operator="between">
      <formula>4</formula>
      <formula>7.99</formula>
    </cfRule>
    <cfRule type="cellIs" dxfId="647" priority="12" operator="between">
      <formula>1</formula>
      <formula>3.99</formula>
    </cfRule>
  </conditionalFormatting>
  <conditionalFormatting sqref="N21">
    <cfRule type="cellIs" dxfId="646" priority="7" operator="between">
      <formula>8</formula>
      <formula>16</formula>
    </cfRule>
    <cfRule type="cellIs" dxfId="645" priority="8" operator="between">
      <formula>4</formula>
      <formula>7.99</formula>
    </cfRule>
    <cfRule type="cellIs" dxfId="644" priority="9" operator="between">
      <formula>1</formula>
      <formula>3.99</formula>
    </cfRule>
  </conditionalFormatting>
  <conditionalFormatting sqref="V10:V20">
    <cfRule type="cellIs" dxfId="643" priority="4" operator="between">
      <formula>8</formula>
      <formula>16</formula>
    </cfRule>
    <cfRule type="cellIs" dxfId="642" priority="5" operator="between">
      <formula>4</formula>
      <formula>7.99</formula>
    </cfRule>
    <cfRule type="cellIs" dxfId="641" priority="6" operator="between">
      <formula>1</formula>
      <formula>3.99</formula>
    </cfRule>
  </conditionalFormatting>
  <conditionalFormatting sqref="V21">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J10:K20 R10:S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(C)'!A10</f>
        <v>C.R5</v>
      </c>
      <c r="D5" s="219"/>
      <c r="E5" s="220" t="str">
        <f>'2. Contratación (C)'!B10</f>
        <v>Fraccionamiento fraudulento del contrato</v>
      </c>
      <c r="F5" s="221"/>
      <c r="G5" s="138" t="str">
        <f>'2. Contratación (C)'!C10</f>
        <v>Fraccionamiento del contrato en dos o más procedimientos con idéntico adjudicatario evitando la utilización de un procedimiento que, en base a la cuantía total, hubiese requerido mayores garantías de concurrencia y de publicidad.</v>
      </c>
      <c r="H5" s="39">
        <f>'2. Contratación (C)'!D10</f>
        <v>0</v>
      </c>
      <c r="I5" s="53">
        <f>'2. Contratación (C)'!E10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
      <c r="A10" s="140" t="s">
        <v>550</v>
      </c>
      <c r="B10" s="84" t="s">
        <v>117</v>
      </c>
      <c r="C10" s="114"/>
      <c r="D10" s="114"/>
      <c r="E10" s="120">
        <f>C10*D10</f>
        <v>0</v>
      </c>
      <c r="F10" s="140" t="s">
        <v>554</v>
      </c>
      <c r="G10" s="75" t="s">
        <v>116</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x14ac:dyDescent="0.2">
      <c r="A11" s="140" t="s">
        <v>551</v>
      </c>
      <c r="B11" s="78" t="s">
        <v>279</v>
      </c>
      <c r="C11" s="114"/>
      <c r="D11" s="114"/>
      <c r="E11" s="120">
        <f t="shared" ref="E11:E13" si="1">C11*D11</f>
        <v>0</v>
      </c>
      <c r="F11" s="140" t="s">
        <v>555</v>
      </c>
      <c r="G11" s="81" t="s">
        <v>78</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552</v>
      </c>
      <c r="B12" s="78" t="s">
        <v>190</v>
      </c>
      <c r="C12" s="114"/>
      <c r="D12" s="114"/>
      <c r="E12" s="120">
        <f t="shared" si="1"/>
        <v>0</v>
      </c>
      <c r="F12" s="140" t="s">
        <v>556</v>
      </c>
      <c r="G12" s="82" t="s">
        <v>79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553</v>
      </c>
      <c r="B13" s="116" t="s">
        <v>397</v>
      </c>
      <c r="C13" s="115"/>
      <c r="D13" s="115"/>
      <c r="E13" s="120">
        <f t="shared" si="1"/>
        <v>0</v>
      </c>
      <c r="F13" s="115" t="s">
        <v>557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637" priority="24" operator="between">
      <formula>8</formula>
      <formula>16</formula>
    </cfRule>
    <cfRule type="cellIs" dxfId="636" priority="25" operator="between">
      <formula>4</formula>
      <formula>7.99</formula>
    </cfRule>
    <cfRule type="cellIs" dxfId="635" priority="26" operator="between">
      <formula>1</formula>
      <formula>3.99</formula>
    </cfRule>
  </conditionalFormatting>
  <conditionalFormatting sqref="F10:F12">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3">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3">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E14">
    <cfRule type="cellIs" dxfId="626" priority="13" operator="between">
      <formula>8</formula>
      <formula>16</formula>
    </cfRule>
    <cfRule type="cellIs" dxfId="625" priority="14" operator="between">
      <formula>4</formula>
      <formula>7.99</formula>
    </cfRule>
    <cfRule type="cellIs" dxfId="624" priority="15" operator="between">
      <formula>1</formula>
      <formula>3.99</formula>
    </cfRule>
  </conditionalFormatting>
  <conditionalFormatting sqref="N14">
    <cfRule type="cellIs" dxfId="623" priority="7" operator="between">
      <formula>8</formula>
      <formula>16</formula>
    </cfRule>
    <cfRule type="cellIs" dxfId="622" priority="8" operator="between">
      <formula>4</formula>
      <formula>7.99</formula>
    </cfRule>
    <cfRule type="cellIs" dxfId="621" priority="9" operator="between">
      <formula>1</formula>
      <formula>3.99</formula>
    </cfRule>
  </conditionalFormatting>
  <conditionalFormatting sqref="V14">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2"/>
  <sheetViews>
    <sheetView tabSelected="1"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(C)'!A11</f>
        <v>C.R6</v>
      </c>
      <c r="D5" s="219"/>
      <c r="E5" s="220" t="str">
        <f>'2. Contratación (C)'!B11</f>
        <v>Incumplimientos en la formalización del contrato</v>
      </c>
      <c r="F5" s="221"/>
      <c r="G5" s="138" t="str">
        <f>'2. Contratación (C)'!C11</f>
        <v>Irregularidades en la formalización del contrato de manera que no se ajusta con exactitud a las condiciones de la licitación o se alteran los términos de la adjudicación.</v>
      </c>
      <c r="H5" s="39">
        <f>'2. Contratación (C)'!D11</f>
        <v>0</v>
      </c>
      <c r="I5" s="53">
        <f>'2. Contratación (C)'!E11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
      <c r="A10" s="140" t="s">
        <v>558</v>
      </c>
      <c r="B10" s="79" t="s">
        <v>121</v>
      </c>
      <c r="C10" s="114"/>
      <c r="D10" s="114"/>
      <c r="E10" s="120">
        <f>C10*D10</f>
        <v>0</v>
      </c>
      <c r="F10" s="140" t="s">
        <v>564</v>
      </c>
      <c r="G10" s="77" t="s">
        <v>119</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559</v>
      </c>
      <c r="B11" s="78" t="s">
        <v>122</v>
      </c>
      <c r="C11" s="114"/>
      <c r="D11" s="114"/>
      <c r="E11" s="120">
        <f t="shared" ref="E11:E15" si="1">C11*D11</f>
        <v>0</v>
      </c>
      <c r="F11" s="140" t="s">
        <v>565</v>
      </c>
      <c r="G11" s="81" t="s">
        <v>120</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96" x14ac:dyDescent="0.2">
      <c r="A12" s="140" t="s">
        <v>560</v>
      </c>
      <c r="B12" s="78" t="s">
        <v>123</v>
      </c>
      <c r="C12" s="114"/>
      <c r="D12" s="114"/>
      <c r="E12" s="120">
        <f t="shared" si="1"/>
        <v>0</v>
      </c>
      <c r="F12" s="140" t="s">
        <v>566</v>
      </c>
      <c r="G12" s="81" t="s">
        <v>172</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96" x14ac:dyDescent="0.2">
      <c r="A13" s="140" t="s">
        <v>561</v>
      </c>
      <c r="B13" s="97" t="s">
        <v>280</v>
      </c>
      <c r="C13" s="114"/>
      <c r="D13" s="114"/>
      <c r="E13" s="120">
        <f t="shared" si="1"/>
        <v>0</v>
      </c>
      <c r="F13" s="140" t="s">
        <v>567</v>
      </c>
      <c r="G13" s="75" t="s">
        <v>281</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48" x14ac:dyDescent="0.2">
      <c r="A14" s="140" t="s">
        <v>562</v>
      </c>
      <c r="B14" s="80" t="s">
        <v>125</v>
      </c>
      <c r="C14" s="114"/>
      <c r="D14" s="114"/>
      <c r="E14" s="120">
        <f t="shared" si="1"/>
        <v>0</v>
      </c>
      <c r="F14" s="140" t="s">
        <v>568</v>
      </c>
      <c r="G14" s="76" t="s">
        <v>124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563</v>
      </c>
      <c r="B15" s="116" t="s">
        <v>397</v>
      </c>
      <c r="C15" s="115"/>
      <c r="D15" s="115"/>
      <c r="E15" s="120">
        <f t="shared" si="1"/>
        <v>0</v>
      </c>
      <c r="F15" s="115" t="s">
        <v>569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17" priority="24" operator="between">
      <formula>8</formula>
      <formula>16</formula>
    </cfRule>
    <cfRule type="cellIs" dxfId="616" priority="25" operator="between">
      <formula>4</formula>
      <formula>7.99</formula>
    </cfRule>
    <cfRule type="cellIs" dxfId="615" priority="26" operator="between">
      <formula>1</formula>
      <formula>3.99</formula>
    </cfRule>
  </conditionalFormatting>
  <conditionalFormatting sqref="F10:F14">
    <cfRule type="cellIs" dxfId="614" priority="21" operator="between">
      <formula>11</formula>
      <formula>25</formula>
    </cfRule>
    <cfRule type="cellIs" dxfId="613" priority="22" operator="between">
      <formula>6</formula>
      <formula>10</formula>
    </cfRule>
    <cfRule type="cellIs" dxfId="612" priority="23" operator="between">
      <formula>0</formula>
      <formula>5</formula>
    </cfRule>
  </conditionalFormatting>
  <conditionalFormatting sqref="H10:H15">
    <cfRule type="containsText" dxfId="611" priority="19" operator="containsText" text="Sí">
      <formula>NOT(ISERROR(SEARCH("Sí",H10)))</formula>
    </cfRule>
    <cfRule type="containsText" dxfId="610" priority="20" operator="containsText" text="No">
      <formula>NOT(ISERROR(SEARCH("No",H10)))</formula>
    </cfRule>
  </conditionalFormatting>
  <conditionalFormatting sqref="I10:I15">
    <cfRule type="containsText" dxfId="609" priority="16" operator="containsText" text="Bajo">
      <formula>NOT(ISERROR(SEARCH("Bajo",I10)))</formula>
    </cfRule>
    <cfRule type="containsText" dxfId="608" priority="17" operator="containsText" text="Medio">
      <formula>NOT(ISERROR(SEARCH("Medio",I10)))</formula>
    </cfRule>
    <cfRule type="containsText" dxfId="607" priority="18" operator="containsText" text="Alto">
      <formula>NOT(ISERROR(SEARCH("Alto",I10)))</formula>
    </cfRule>
  </conditionalFormatting>
  <conditionalFormatting sqref="E16">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N10:N15">
    <cfRule type="cellIs" dxfId="603" priority="10" operator="between">
      <formula>8</formula>
      <formula>16</formula>
    </cfRule>
    <cfRule type="cellIs" dxfId="602" priority="11" operator="between">
      <formula>4</formula>
      <formula>7.99</formula>
    </cfRule>
    <cfRule type="cellIs" dxfId="601" priority="12" operator="between">
      <formula>1</formula>
      <formula>3.99</formula>
    </cfRule>
  </conditionalFormatting>
  <conditionalFormatting sqref="N16">
    <cfRule type="cellIs" dxfId="600" priority="7" operator="between">
      <formula>8</formula>
      <formula>16</formula>
    </cfRule>
    <cfRule type="cellIs" dxfId="599" priority="8" operator="between">
      <formula>4</formula>
      <formula>7.99</formula>
    </cfRule>
    <cfRule type="cellIs" dxfId="598" priority="9" operator="between">
      <formula>1</formula>
      <formula>3.99</formula>
    </cfRule>
  </conditionalFormatting>
  <conditionalFormatting sqref="V10:V15">
    <cfRule type="cellIs" dxfId="597" priority="4" operator="between">
      <formula>8</formula>
      <formula>16</formula>
    </cfRule>
    <cfRule type="cellIs" dxfId="596" priority="5" operator="between">
      <formula>4</formula>
      <formula>7.99</formula>
    </cfRule>
    <cfRule type="cellIs" dxfId="595" priority="6" operator="between">
      <formula>1</formula>
      <formula>3.99</formula>
    </cfRule>
  </conditionalFormatting>
  <conditionalFormatting sqref="V16">
    <cfRule type="cellIs" dxfId="594" priority="1" operator="between">
      <formula>8</formula>
      <formula>16</formula>
    </cfRule>
    <cfRule type="cellIs" dxfId="593" priority="2" operator="between">
      <formula>4</formula>
      <formula>7.99</formula>
    </cfRule>
    <cfRule type="cellIs" dxfId="59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34" customWidth="1"/>
    <col min="2" max="2" width="42.42578125" style="35" customWidth="1"/>
    <col min="3" max="3" width="63" style="35" customWidth="1"/>
    <col min="4" max="4" width="31.7109375" style="36" bestFit="1" customWidth="1"/>
    <col min="5" max="5" width="23.42578125" style="36" customWidth="1"/>
    <col min="6" max="6" width="13.140625" style="21" customWidth="1"/>
    <col min="7" max="7" width="13.5703125" style="21" customWidth="1"/>
    <col min="8" max="16384" width="8.7109375" style="21"/>
  </cols>
  <sheetData>
    <row r="1" spans="1:43" ht="12.75" x14ac:dyDescent="0.2">
      <c r="A1" s="17"/>
      <c r="B1" s="18"/>
      <c r="C1" s="19"/>
      <c r="D1" s="19"/>
      <c r="E1" s="19"/>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row>
    <row r="2" spans="1:43" x14ac:dyDescent="0.25">
      <c r="A2" s="149" t="s">
        <v>306</v>
      </c>
      <c r="B2" s="18"/>
      <c r="C2" s="19"/>
      <c r="D2" s="19"/>
      <c r="E2" s="19"/>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43" ht="12.75" x14ac:dyDescent="0.2">
      <c r="A3" s="17"/>
      <c r="B3" s="18"/>
      <c r="C3" s="19"/>
      <c r="D3" s="19"/>
      <c r="E3" s="19"/>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43" ht="12.75" x14ac:dyDescent="0.2">
      <c r="A4" s="17"/>
      <c r="B4" s="18"/>
      <c r="C4" s="19"/>
      <c r="D4" s="19"/>
      <c r="E4" s="19"/>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3" customFormat="1" ht="38.25" customHeight="1" x14ac:dyDescent="0.2">
      <c r="A5" s="197" t="s">
        <v>27</v>
      </c>
      <c r="B5" s="198"/>
      <c r="C5" s="198"/>
      <c r="D5" s="198"/>
      <c r="E5" s="199"/>
      <c r="F5" s="197" t="s">
        <v>307</v>
      </c>
      <c r="G5" s="19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3" s="25" customFormat="1" ht="48" x14ac:dyDescent="0.25">
      <c r="A6" s="126" t="s">
        <v>28</v>
      </c>
      <c r="B6" s="126" t="s">
        <v>29</v>
      </c>
      <c r="C6" s="126" t="s">
        <v>30</v>
      </c>
      <c r="D6" s="133" t="s">
        <v>361</v>
      </c>
      <c r="E6" s="146" t="s">
        <v>58</v>
      </c>
      <c r="F6" s="126" t="s">
        <v>304</v>
      </c>
      <c r="G6" s="126" t="s">
        <v>305</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row>
    <row r="7" spans="1:43" ht="36" x14ac:dyDescent="0.2">
      <c r="A7" s="61" t="s">
        <v>756</v>
      </c>
      <c r="B7" s="86" t="s">
        <v>31</v>
      </c>
      <c r="C7" s="26" t="s">
        <v>241</v>
      </c>
      <c r="D7" s="132"/>
      <c r="E7" s="132"/>
      <c r="F7" s="119" t="e">
        <f xml:space="preserve"> S.R1!N16</f>
        <v>#DIV/0!</v>
      </c>
      <c r="G7" s="119" t="e">
        <f>S.R1!V16</f>
        <v>#DIV/0!</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ht="52.5" customHeight="1" x14ac:dyDescent="0.2">
      <c r="A8" s="61" t="s">
        <v>757</v>
      </c>
      <c r="B8" s="26" t="s">
        <v>32</v>
      </c>
      <c r="C8" s="26" t="s">
        <v>60</v>
      </c>
      <c r="D8" s="132"/>
      <c r="E8" s="132"/>
      <c r="F8" s="119" t="e">
        <f>S.R2!N12</f>
        <v>#DIV/0!</v>
      </c>
      <c r="G8" s="119" t="e">
        <f>S.R2!V12</f>
        <v>#DIV/0!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ht="60" x14ac:dyDescent="0.2">
      <c r="A9" s="61" t="s">
        <v>758</v>
      </c>
      <c r="B9" s="27" t="s">
        <v>126</v>
      </c>
      <c r="C9" s="28" t="s">
        <v>177</v>
      </c>
      <c r="D9" s="132"/>
      <c r="E9" s="132"/>
      <c r="F9" s="119" t="e">
        <f>S.R3!N12</f>
        <v>#DIV/0!</v>
      </c>
      <c r="G9" s="119" t="e">
        <f>S.R3!V12</f>
        <v>#DIV/0!</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36" x14ac:dyDescent="0.2">
      <c r="A10" s="61" t="s">
        <v>759</v>
      </c>
      <c r="B10" s="28" t="s">
        <v>180</v>
      </c>
      <c r="C10" s="28" t="s">
        <v>181</v>
      </c>
      <c r="D10" s="132"/>
      <c r="E10" s="132"/>
      <c r="F10" s="119" t="e">
        <f>S.R4!N13</f>
        <v>#DIV/0!</v>
      </c>
      <c r="G10" s="119" t="e">
        <f>S.R4!V13</f>
        <v>#DIV/0!</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24" x14ac:dyDescent="0.2">
      <c r="A11" s="61" t="s">
        <v>760</v>
      </c>
      <c r="B11" s="27" t="s">
        <v>33</v>
      </c>
      <c r="C11" s="28" t="s">
        <v>127</v>
      </c>
      <c r="D11" s="132"/>
      <c r="E11" s="132"/>
      <c r="F11" s="119" t="e">
        <f>S.R5!N15</f>
        <v>#DIV/0!</v>
      </c>
      <c r="G11" s="119" t="e">
        <f>S.R5!V15</f>
        <v>#DIV/0!</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ht="63" customHeight="1" x14ac:dyDescent="0.2">
      <c r="A12" s="61" t="s">
        <v>761</v>
      </c>
      <c r="B12" s="28" t="s">
        <v>61</v>
      </c>
      <c r="C12" s="28" t="s">
        <v>76</v>
      </c>
      <c r="D12" s="132"/>
      <c r="E12" s="132"/>
      <c r="F12" s="119" t="e">
        <f>S.R6!N15</f>
        <v>#DIV/0!</v>
      </c>
      <c r="G12" s="119" t="e">
        <f>S.R6!V15</f>
        <v>#DIV/0!</v>
      </c>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ht="36" x14ac:dyDescent="0.2">
      <c r="A13" s="61" t="s">
        <v>762</v>
      </c>
      <c r="B13" s="27" t="s">
        <v>34</v>
      </c>
      <c r="C13" s="28" t="s">
        <v>128</v>
      </c>
      <c r="D13" s="132"/>
      <c r="E13" s="132"/>
      <c r="F13" s="119" t="e">
        <f>S.R7!N13</f>
        <v>#DIV/0!</v>
      </c>
      <c r="G13" s="119" t="e">
        <f>S.R7!V13</f>
        <v>#DIV/0!</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ht="24" x14ac:dyDescent="0.2">
      <c r="A14" s="61" t="s">
        <v>763</v>
      </c>
      <c r="B14" s="27" t="s">
        <v>83</v>
      </c>
      <c r="C14" s="148" t="s">
        <v>288</v>
      </c>
      <c r="D14" s="132"/>
      <c r="E14" s="132"/>
      <c r="F14" s="119" t="e">
        <f>S.R8!N13</f>
        <v>#DIV/0!</v>
      </c>
      <c r="G14" s="119" t="e">
        <f>S.R8!V13</f>
        <v>#DIV/0!</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ht="43.5" customHeight="1" x14ac:dyDescent="0.2">
      <c r="A15" s="61" t="s">
        <v>764</v>
      </c>
      <c r="B15" s="27" t="s">
        <v>35</v>
      </c>
      <c r="C15" s="147" t="s">
        <v>298</v>
      </c>
      <c r="D15" s="132"/>
      <c r="E15" s="132"/>
      <c r="F15" s="119" t="e">
        <f>S.R9!N16</f>
        <v>#DIV/0!</v>
      </c>
      <c r="G15" s="119" t="e">
        <f>S.R9!V16</f>
        <v>#DIV/0!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ht="45.75" customHeight="1" x14ac:dyDescent="0.2">
      <c r="A16" s="134" t="s">
        <v>765</v>
      </c>
      <c r="B16" s="132" t="s">
        <v>130</v>
      </c>
      <c r="C16" s="132" t="s">
        <v>129</v>
      </c>
      <c r="D16" s="132"/>
      <c r="E16" s="132"/>
      <c r="F16" s="119" t="e">
        <f>S.RX!N12</f>
        <v>#DIV/0!</v>
      </c>
      <c r="G16" s="119" t="e">
        <f>S.RX!V12</f>
        <v>#DIV/0!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ht="45.75" customHeight="1" x14ac:dyDescent="0.2">
      <c r="A17" s="19"/>
      <c r="B17" s="19"/>
      <c r="C17" s="19"/>
      <c r="D17" s="19"/>
      <c r="E17" s="159" t="s">
        <v>366</v>
      </c>
      <c r="F17" s="119" t="e">
        <f>ROUND(SUM(F7:F16)/COUNT(F7:F16),2)</f>
        <v>#DIV/0!</v>
      </c>
      <c r="G17" s="119" t="e">
        <f>ROUND(SUM(G7:G16)/COUNT(G7:G16),2)</f>
        <v>#DIV/0!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31" customFormat="1" ht="12.75" x14ac:dyDescent="0.2">
      <c r="A18" s="29"/>
      <c r="B18" s="19"/>
      <c r="C18" s="19"/>
      <c r="D18" s="19"/>
      <c r="E18" s="19"/>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31" customFormat="1" ht="12.75" x14ac:dyDescent="0.2">
      <c r="A19" s="29"/>
      <c r="B19" s="19"/>
      <c r="C19" s="19"/>
      <c r="D19" s="19"/>
      <c r="E19" s="1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1" customFormat="1" ht="12.75" x14ac:dyDescent="0.2">
      <c r="A20" s="29"/>
      <c r="B20" s="19"/>
      <c r="C20" s="19"/>
      <c r="D20" s="19"/>
      <c r="E20" s="19"/>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s="31" customFormat="1" ht="12.75" x14ac:dyDescent="0.2">
      <c r="A21" s="29"/>
      <c r="B21" s="19"/>
      <c r="C21" s="19"/>
      <c r="D21" s="19"/>
      <c r="E21" s="19"/>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s="31" customFormat="1" ht="12.75" x14ac:dyDescent="0.2">
      <c r="A22" s="29"/>
      <c r="B22" s="19"/>
      <c r="C22" s="19"/>
      <c r="D22" s="19"/>
      <c r="E22" s="1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31" customFormat="1" ht="12.75" x14ac:dyDescent="0.2">
      <c r="A23" s="29"/>
      <c r="B23" s="19"/>
      <c r="C23" s="19"/>
      <c r="D23" s="19"/>
      <c r="E23" s="19"/>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1:43" s="31" customFormat="1" ht="12.75" x14ac:dyDescent="0.2">
      <c r="A24" s="29"/>
      <c r="B24" s="19"/>
      <c r="C24" s="19"/>
      <c r="D24" s="19"/>
      <c r="E24" s="19"/>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31" customFormat="1" ht="12.75" x14ac:dyDescent="0.2">
      <c r="A25" s="29"/>
      <c r="B25" s="19"/>
      <c r="C25" s="19"/>
      <c r="D25" s="19"/>
      <c r="E25" s="19"/>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1" customFormat="1" ht="12.75" x14ac:dyDescent="0.2">
      <c r="A26" s="29"/>
      <c r="B26" s="19"/>
      <c r="C26" s="19"/>
      <c r="D26" s="19"/>
      <c r="E26" s="19"/>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s="31" customFormat="1" ht="12.75" x14ac:dyDescent="0.2">
      <c r="A27" s="29"/>
      <c r="B27" s="19"/>
      <c r="C27" s="19"/>
      <c r="D27" s="19"/>
      <c r="E27" s="19"/>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s="31" customFormat="1" ht="12.75" x14ac:dyDescent="0.2">
      <c r="A28" s="29"/>
      <c r="B28" s="19"/>
      <c r="C28" s="19"/>
      <c r="D28" s="19"/>
      <c r="E28" s="19"/>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s="31" customFormat="1" ht="12.75" x14ac:dyDescent="0.2">
      <c r="A29" s="29"/>
      <c r="B29" s="19"/>
      <c r="C29" s="19"/>
      <c r="D29" s="19"/>
      <c r="E29" s="19"/>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s="31" customFormat="1" ht="12.75" x14ac:dyDescent="0.2">
      <c r="A30" s="29"/>
      <c r="B30" s="19"/>
      <c r="C30" s="19"/>
      <c r="D30" s="19"/>
      <c r="E30" s="19"/>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s="31" customFormat="1" ht="12.75" x14ac:dyDescent="0.2">
      <c r="A31" s="29"/>
      <c r="B31" s="19"/>
      <c r="C31" s="19"/>
      <c r="D31" s="19"/>
      <c r="E31" s="19"/>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1" customFormat="1" ht="12.75" x14ac:dyDescent="0.2">
      <c r="A32" s="29"/>
      <c r="B32" s="19"/>
      <c r="C32" s="19"/>
      <c r="D32" s="19"/>
      <c r="E32" s="1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1:43" s="31" customFormat="1" ht="12.75" x14ac:dyDescent="0.2">
      <c r="A33" s="29"/>
      <c r="B33" s="19"/>
      <c r="C33" s="19"/>
      <c r="D33" s="19"/>
      <c r="E33" s="19"/>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s="31" customFormat="1" ht="12.75" x14ac:dyDescent="0.2">
      <c r="A34" s="29"/>
      <c r="B34" s="19"/>
      <c r="C34" s="19"/>
      <c r="D34" s="19"/>
      <c r="E34" s="19"/>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s="31" customFormat="1" ht="12.75" x14ac:dyDescent="0.2">
      <c r="A35" s="29"/>
      <c r="B35" s="19"/>
      <c r="C35" s="19"/>
      <c r="D35" s="19"/>
      <c r="E35" s="1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s="31" customFormat="1" ht="12.75" x14ac:dyDescent="0.2">
      <c r="A36" s="29"/>
      <c r="B36" s="19"/>
      <c r="C36" s="19"/>
      <c r="D36" s="19"/>
      <c r="E36" s="19"/>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s="31" customFormat="1" ht="12.75" x14ac:dyDescent="0.2">
      <c r="A37" s="29"/>
      <c r="B37" s="19"/>
      <c r="C37" s="19"/>
      <c r="D37" s="19"/>
      <c r="E37" s="19"/>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s="31" customFormat="1" x14ac:dyDescent="0.25">
      <c r="A38" s="32"/>
      <c r="B38" s="33"/>
      <c r="C38" s="33"/>
      <c r="D38" s="33"/>
      <c r="E38" s="33"/>
    </row>
    <row r="39" spans="1:43" s="31" customFormat="1" x14ac:dyDescent="0.25">
      <c r="A39" s="32"/>
      <c r="B39" s="33"/>
      <c r="C39" s="33"/>
      <c r="D39" s="33"/>
      <c r="E39" s="33"/>
    </row>
    <row r="40" spans="1:43" s="31" customFormat="1" x14ac:dyDescent="0.25">
      <c r="A40" s="32"/>
      <c r="B40" s="33"/>
      <c r="C40" s="33"/>
      <c r="D40" s="33"/>
      <c r="E40" s="33"/>
    </row>
    <row r="41" spans="1:43" s="31" customFormat="1" hidden="1" x14ac:dyDescent="0.25">
      <c r="A41" s="32"/>
      <c r="B41" s="33"/>
      <c r="C41" s="33"/>
      <c r="D41" s="33"/>
      <c r="E41" s="33"/>
    </row>
    <row r="42" spans="1:43" s="31" customFormat="1" hidden="1" x14ac:dyDescent="0.25">
      <c r="A42" s="32"/>
      <c r="B42" s="33"/>
      <c r="C42" s="33"/>
      <c r="D42" s="33"/>
      <c r="E42" s="33"/>
    </row>
    <row r="43" spans="1:43" s="31" customFormat="1" x14ac:dyDescent="0.25">
      <c r="A43" s="32"/>
      <c r="B43" s="33"/>
      <c r="C43" s="33"/>
      <c r="D43" s="33"/>
      <c r="E43" s="33"/>
    </row>
    <row r="44" spans="1:43" s="31" customFormat="1" x14ac:dyDescent="0.25">
      <c r="A44" s="32"/>
      <c r="B44" s="33"/>
      <c r="C44" s="33"/>
      <c r="D44" s="33"/>
      <c r="E44" s="33"/>
    </row>
    <row r="45" spans="1:43" s="31" customFormat="1" x14ac:dyDescent="0.25">
      <c r="A45" s="32"/>
      <c r="B45" s="33"/>
      <c r="C45" s="33"/>
      <c r="D45" s="33"/>
      <c r="E45" s="33"/>
    </row>
    <row r="46" spans="1:43" s="31" customFormat="1" x14ac:dyDescent="0.25">
      <c r="A46" s="32"/>
      <c r="B46" s="33"/>
      <c r="C46" s="33"/>
      <c r="D46" s="33"/>
      <c r="E46" s="33"/>
    </row>
    <row r="47" spans="1:43" s="31" customFormat="1" x14ac:dyDescent="0.25">
      <c r="A47" s="32"/>
      <c r="B47" s="33"/>
      <c r="C47" s="33"/>
      <c r="D47" s="33"/>
      <c r="E47" s="33"/>
    </row>
    <row r="48" spans="1:43"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x14ac:dyDescent="0.25">
      <c r="A53" s="32"/>
      <c r="B53" s="33"/>
      <c r="C53" s="33"/>
      <c r="D53" s="33"/>
      <c r="E53" s="33"/>
    </row>
    <row r="54" spans="1:5" s="31" customFormat="1" x14ac:dyDescent="0.25">
      <c r="A54" s="32"/>
      <c r="B54" s="33"/>
      <c r="C54" s="33"/>
      <c r="D54" s="33"/>
      <c r="E54" s="33"/>
    </row>
    <row r="55" spans="1:5" s="31" customFormat="1" x14ac:dyDescent="0.25">
      <c r="A55" s="32"/>
      <c r="B55" s="33"/>
      <c r="C55" s="33"/>
      <c r="D55" s="33"/>
      <c r="E55" s="33"/>
    </row>
    <row r="56" spans="1:5" s="31" customForma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ht="15.75" hidden="1" customHeight="1" x14ac:dyDescent="0.25">
      <c r="A75" s="32"/>
      <c r="B75" s="33"/>
      <c r="C75" s="33"/>
      <c r="D75" s="33"/>
      <c r="E75" s="33"/>
    </row>
    <row r="76" spans="1:5" s="31" customFormat="1" ht="15.75" hidden="1" customHeight="1" x14ac:dyDescent="0.25">
      <c r="A76" s="32"/>
      <c r="B76" s="33"/>
      <c r="C76" s="33"/>
      <c r="D76" s="33"/>
      <c r="E76" s="33"/>
    </row>
    <row r="77" spans="1:5" s="31" customFormat="1" ht="15.75" hidden="1" customHeight="1" x14ac:dyDescent="0.25">
      <c r="A77" s="32"/>
      <c r="B77" s="33"/>
      <c r="C77" s="33"/>
      <c r="D77" s="33"/>
      <c r="E77" s="33"/>
    </row>
    <row r="78" spans="1:5" s="31" customFormat="1" ht="15.75" hidden="1" customHeigh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row r="602" spans="1:5" s="31" customFormat="1" x14ac:dyDescent="0.25">
      <c r="A602" s="32"/>
      <c r="B602" s="33"/>
      <c r="C602" s="33"/>
      <c r="D602" s="33"/>
      <c r="E602" s="33"/>
    </row>
    <row r="603" spans="1:5" s="31" customFormat="1" x14ac:dyDescent="0.25">
      <c r="A603" s="32"/>
      <c r="B603" s="33"/>
      <c r="C603" s="33"/>
      <c r="D603" s="33"/>
      <c r="E603" s="33"/>
    </row>
    <row r="604" spans="1:5" s="31" customFormat="1" x14ac:dyDescent="0.25">
      <c r="A604" s="32"/>
      <c r="B604" s="33"/>
      <c r="C604" s="33"/>
      <c r="D604" s="33"/>
      <c r="E604" s="33"/>
    </row>
    <row r="605" spans="1:5" s="31" customFormat="1" x14ac:dyDescent="0.25">
      <c r="A605" s="32"/>
      <c r="B605" s="33"/>
      <c r="C605" s="33"/>
      <c r="D605" s="33"/>
      <c r="E605" s="33"/>
    </row>
  </sheetData>
  <mergeCells count="2">
    <mergeCell ref="A5:E5"/>
    <mergeCell ref="F5:G5"/>
  </mergeCells>
  <conditionalFormatting sqref="F7">
    <cfRule type="cellIs" dxfId="1082" priority="58" operator="between">
      <formula>8</formula>
      <formula>16</formula>
    </cfRule>
    <cfRule type="cellIs" dxfId="1081" priority="59" operator="between">
      <formula>4</formula>
      <formula>7.99</formula>
    </cfRule>
    <cfRule type="cellIs" dxfId="1080" priority="60" operator="between">
      <formula>1</formula>
      <formula>3.99</formula>
    </cfRule>
  </conditionalFormatting>
  <conditionalFormatting sqref="G7">
    <cfRule type="cellIs" dxfId="1079" priority="55" operator="between">
      <formula>8</formula>
      <formula>16</formula>
    </cfRule>
    <cfRule type="cellIs" dxfId="1078" priority="56" operator="between">
      <formula>4</formula>
      <formula>7.99</formula>
    </cfRule>
    <cfRule type="cellIs" dxfId="1077" priority="57" operator="between">
      <formula>1</formula>
      <formula>3.99</formula>
    </cfRule>
  </conditionalFormatting>
  <conditionalFormatting sqref="F8">
    <cfRule type="cellIs" dxfId="1076" priority="52" operator="between">
      <formula>8</formula>
      <formula>16</formula>
    </cfRule>
    <cfRule type="cellIs" dxfId="1075" priority="53" operator="between">
      <formula>4</formula>
      <formula>7.99</formula>
    </cfRule>
    <cfRule type="cellIs" dxfId="1074" priority="54" operator="between">
      <formula>1</formula>
      <formula>3.99</formula>
    </cfRule>
  </conditionalFormatting>
  <conditionalFormatting sqref="G8">
    <cfRule type="cellIs" dxfId="1073" priority="49" operator="between">
      <formula>8</formula>
      <formula>16</formula>
    </cfRule>
    <cfRule type="cellIs" dxfId="1072" priority="50" operator="between">
      <formula>4</formula>
      <formula>7.99</formula>
    </cfRule>
    <cfRule type="cellIs" dxfId="1071" priority="51" operator="between">
      <formula>1</formula>
      <formula>3.99</formula>
    </cfRule>
  </conditionalFormatting>
  <conditionalFormatting sqref="F9">
    <cfRule type="cellIs" dxfId="1070" priority="46" operator="between">
      <formula>8</formula>
      <formula>16</formula>
    </cfRule>
    <cfRule type="cellIs" dxfId="1069" priority="47" operator="between">
      <formula>4</formula>
      <formula>7.99</formula>
    </cfRule>
    <cfRule type="cellIs" dxfId="1068" priority="48" operator="between">
      <formula>1</formula>
      <formula>3.99</formula>
    </cfRule>
  </conditionalFormatting>
  <conditionalFormatting sqref="G9">
    <cfRule type="cellIs" dxfId="1067" priority="43" operator="between">
      <formula>8</formula>
      <formula>16</formula>
    </cfRule>
    <cfRule type="cellIs" dxfId="1066" priority="44" operator="between">
      <formula>4</formula>
      <formula>7.99</formula>
    </cfRule>
    <cfRule type="cellIs" dxfId="1065" priority="45" operator="between">
      <formula>1</formula>
      <formula>3.99</formula>
    </cfRule>
  </conditionalFormatting>
  <conditionalFormatting sqref="F10">
    <cfRule type="cellIs" dxfId="1064" priority="40" operator="between">
      <formula>8</formula>
      <formula>16</formula>
    </cfRule>
    <cfRule type="cellIs" dxfId="1063" priority="41" operator="between">
      <formula>4</formula>
      <formula>7.99</formula>
    </cfRule>
    <cfRule type="cellIs" dxfId="1062" priority="42" operator="between">
      <formula>1</formula>
      <formula>3.99</formula>
    </cfRule>
  </conditionalFormatting>
  <conditionalFormatting sqref="G10">
    <cfRule type="cellIs" dxfId="1061" priority="37" operator="between">
      <formula>8</formula>
      <formula>16</formula>
    </cfRule>
    <cfRule type="cellIs" dxfId="1060" priority="38" operator="between">
      <formula>4</formula>
      <formula>7.99</formula>
    </cfRule>
    <cfRule type="cellIs" dxfId="1059" priority="39" operator="between">
      <formula>1</formula>
      <formula>3.99</formula>
    </cfRule>
  </conditionalFormatting>
  <conditionalFormatting sqref="F11">
    <cfRule type="cellIs" dxfId="1058" priority="34" operator="between">
      <formula>8</formula>
      <formula>16</formula>
    </cfRule>
    <cfRule type="cellIs" dxfId="1057" priority="35" operator="between">
      <formula>4</formula>
      <formula>7.99</formula>
    </cfRule>
    <cfRule type="cellIs" dxfId="1056" priority="36" operator="between">
      <formula>1</formula>
      <formula>3.99</formula>
    </cfRule>
  </conditionalFormatting>
  <conditionalFormatting sqref="G11">
    <cfRule type="cellIs" dxfId="1055" priority="31" operator="between">
      <formula>8</formula>
      <formula>16</formula>
    </cfRule>
    <cfRule type="cellIs" dxfId="1054" priority="32" operator="between">
      <formula>4</formula>
      <formula>7.99</formula>
    </cfRule>
    <cfRule type="cellIs" dxfId="1053" priority="33" operator="between">
      <formula>1</formula>
      <formula>3.99</formula>
    </cfRule>
  </conditionalFormatting>
  <conditionalFormatting sqref="F12">
    <cfRule type="cellIs" dxfId="1052" priority="28" operator="between">
      <formula>8</formula>
      <formula>16</formula>
    </cfRule>
    <cfRule type="cellIs" dxfId="1051" priority="29" operator="between">
      <formula>4</formula>
      <formula>7.99</formula>
    </cfRule>
    <cfRule type="cellIs" dxfId="1050" priority="30" operator="between">
      <formula>1</formula>
      <formula>3.99</formula>
    </cfRule>
  </conditionalFormatting>
  <conditionalFormatting sqref="G12">
    <cfRule type="cellIs" dxfId="1049" priority="25" operator="between">
      <formula>8</formula>
      <formula>16</formula>
    </cfRule>
    <cfRule type="cellIs" dxfId="1048" priority="26" operator="between">
      <formula>4</formula>
      <formula>7.99</formula>
    </cfRule>
    <cfRule type="cellIs" dxfId="1047" priority="27" operator="between">
      <formula>1</formula>
      <formula>3.99</formula>
    </cfRule>
  </conditionalFormatting>
  <conditionalFormatting sqref="F13">
    <cfRule type="cellIs" dxfId="1046" priority="22" operator="between">
      <formula>8</formula>
      <formula>16</formula>
    </cfRule>
    <cfRule type="cellIs" dxfId="1045" priority="23" operator="between">
      <formula>4</formula>
      <formula>7.99</formula>
    </cfRule>
    <cfRule type="cellIs" dxfId="1044" priority="24" operator="between">
      <formula>1</formula>
      <formula>3.99</formula>
    </cfRule>
  </conditionalFormatting>
  <conditionalFormatting sqref="G13">
    <cfRule type="cellIs" dxfId="1043" priority="19" operator="between">
      <formula>8</formula>
      <formula>16</formula>
    </cfRule>
    <cfRule type="cellIs" dxfId="1042" priority="20" operator="between">
      <formula>4</formula>
      <formula>7.99</formula>
    </cfRule>
    <cfRule type="cellIs" dxfId="1041" priority="21" operator="between">
      <formula>1</formula>
      <formula>3.99</formula>
    </cfRule>
  </conditionalFormatting>
  <conditionalFormatting sqref="F14">
    <cfRule type="cellIs" dxfId="1040" priority="16" operator="between">
      <formula>8</formula>
      <formula>16</formula>
    </cfRule>
    <cfRule type="cellIs" dxfId="1039" priority="17" operator="between">
      <formula>4</formula>
      <formula>7.99</formula>
    </cfRule>
    <cfRule type="cellIs" dxfId="1038" priority="18" operator="between">
      <formula>1</formula>
      <formula>3.99</formula>
    </cfRule>
  </conditionalFormatting>
  <conditionalFormatting sqref="G14">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F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G15">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F16:F17 G17">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G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(C)'!A12</f>
        <v>C.R7</v>
      </c>
      <c r="D5" s="219"/>
      <c r="E5" s="220" t="str">
        <f>'2. Contratación (C)'!B12</f>
        <v>Incumplimientos o deficiencias en la ejecución del contrato</v>
      </c>
      <c r="F5" s="221"/>
      <c r="G5" s="138" t="str">
        <f>'2. Contratación (C)'!C12</f>
        <v>El contratista incumple las especificaciones del contrato durante su ejecución</v>
      </c>
      <c r="H5" s="39">
        <f>'2. Contratación (C)'!D12</f>
        <v>0</v>
      </c>
      <c r="I5" s="53">
        <f>'2. Contratación (C)'!E12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570</v>
      </c>
      <c r="B10" s="97" t="s">
        <v>814</v>
      </c>
      <c r="C10" s="114"/>
      <c r="D10" s="114"/>
      <c r="E10" s="120">
        <f>C10*D10</f>
        <v>0</v>
      </c>
      <c r="F10" s="140" t="s">
        <v>576</v>
      </c>
      <c r="G10" s="83" t="s">
        <v>139</v>
      </c>
      <c r="H10" s="115"/>
      <c r="I10" s="115"/>
      <c r="J10" s="114"/>
      <c r="K10" s="114"/>
      <c r="L10" s="139" t="str">
        <f t="shared" ref="L10:M14"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571</v>
      </c>
      <c r="B11" s="91" t="s">
        <v>815</v>
      </c>
      <c r="C11" s="114"/>
      <c r="D11" s="114"/>
      <c r="E11" s="120">
        <f t="shared" ref="E11:E14" si="1">C11*D11</f>
        <v>0</v>
      </c>
      <c r="F11" s="140" t="s">
        <v>577</v>
      </c>
      <c r="G11" s="83" t="s">
        <v>324</v>
      </c>
      <c r="H11" s="115"/>
      <c r="I11" s="115"/>
      <c r="J11" s="114"/>
      <c r="K11" s="114"/>
      <c r="L11" s="139" t="str">
        <f t="shared" si="0"/>
        <v/>
      </c>
      <c r="M11" s="139" t="str">
        <f t="shared" si="0"/>
        <v/>
      </c>
      <c r="N11" s="120" t="e">
        <f t="shared" ref="N11:N14" si="2">L11*M11</f>
        <v>#VALUE!</v>
      </c>
      <c r="O11" s="117"/>
      <c r="P11" s="117"/>
      <c r="Q11" s="117"/>
      <c r="R11" s="114"/>
      <c r="S11" s="114"/>
      <c r="T11" s="139" t="str">
        <f t="shared" ref="T11:T14" si="3">IF(ISNUMBER($L11),IF($L11+R11&gt;1,$L11+R11,1),"")</f>
        <v/>
      </c>
      <c r="U11" s="139" t="str">
        <f t="shared" ref="U11:U14" si="4">IF(ISNUMBER($M11),IF($M11+S11&gt;1,$M11+S11,1),"")</f>
        <v/>
      </c>
      <c r="V11" s="120" t="e">
        <f t="shared" ref="V11:V14" si="5">T11*U11</f>
        <v>#VALUE!</v>
      </c>
    </row>
    <row r="12" spans="1:22" ht="96" x14ac:dyDescent="0.2">
      <c r="A12" s="140" t="s">
        <v>572</v>
      </c>
      <c r="B12" s="84" t="s">
        <v>282</v>
      </c>
      <c r="C12" s="114"/>
      <c r="D12" s="114"/>
      <c r="E12" s="120">
        <f t="shared" si="1"/>
        <v>0</v>
      </c>
      <c r="F12" s="140" t="s">
        <v>578</v>
      </c>
      <c r="G12" s="83" t="s">
        <v>140</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60" x14ac:dyDescent="0.2">
      <c r="A13" s="140" t="s">
        <v>573</v>
      </c>
      <c r="B13" s="80" t="s">
        <v>188</v>
      </c>
      <c r="C13" s="114"/>
      <c r="D13" s="114"/>
      <c r="E13" s="120">
        <f t="shared" si="1"/>
        <v>0</v>
      </c>
      <c r="F13" s="140" t="s">
        <v>579</v>
      </c>
      <c r="G13" s="83" t="s">
        <v>283</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72" customHeight="1" x14ac:dyDescent="0.2">
      <c r="A14" s="115" t="s">
        <v>574</v>
      </c>
      <c r="B14" s="116" t="s">
        <v>397</v>
      </c>
      <c r="C14" s="115"/>
      <c r="D14" s="115"/>
      <c r="E14" s="120">
        <f t="shared" si="1"/>
        <v>0</v>
      </c>
      <c r="F14" s="115" t="s">
        <v>575</v>
      </c>
      <c r="G14" s="116" t="s">
        <v>77</v>
      </c>
      <c r="H14" s="115"/>
      <c r="I14" s="115"/>
      <c r="J14" s="115"/>
      <c r="K14" s="115"/>
      <c r="L14" s="139" t="str">
        <f t="shared" si="0"/>
        <v/>
      </c>
      <c r="M14" s="139" t="str">
        <f t="shared" si="0"/>
        <v/>
      </c>
      <c r="N14" s="120" t="e">
        <f t="shared" si="2"/>
        <v>#VALUE!</v>
      </c>
      <c r="O14" s="116" t="s">
        <v>77</v>
      </c>
      <c r="P14" s="118"/>
      <c r="Q14" s="118"/>
      <c r="R14" s="115"/>
      <c r="S14" s="115"/>
      <c r="T14" s="139" t="str">
        <f t="shared" si="3"/>
        <v/>
      </c>
      <c r="U14" s="139"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591" priority="24" operator="between">
      <formula>8</formula>
      <formula>16</formula>
    </cfRule>
    <cfRule type="cellIs" dxfId="590" priority="25" operator="between">
      <formula>4</formula>
      <formula>7.99</formula>
    </cfRule>
    <cfRule type="cellIs" dxfId="589" priority="26" operator="between">
      <formula>1</formula>
      <formula>3.99</formula>
    </cfRule>
  </conditionalFormatting>
  <conditionalFormatting sqref="F10:F13">
    <cfRule type="cellIs" dxfId="588" priority="21" operator="between">
      <formula>11</formula>
      <formula>25</formula>
    </cfRule>
    <cfRule type="cellIs" dxfId="587" priority="22" operator="between">
      <formula>6</formula>
      <formula>10</formula>
    </cfRule>
    <cfRule type="cellIs" dxfId="586" priority="23" operator="between">
      <formula>0</formula>
      <formula>5</formula>
    </cfRule>
  </conditionalFormatting>
  <conditionalFormatting sqref="H10:H14">
    <cfRule type="containsText" dxfId="585" priority="19" operator="containsText" text="Sí">
      <formula>NOT(ISERROR(SEARCH("Sí",H10)))</formula>
    </cfRule>
    <cfRule type="containsText" dxfId="584" priority="20" operator="containsText" text="No">
      <formula>NOT(ISERROR(SEARCH("No",H10)))</formula>
    </cfRule>
  </conditionalFormatting>
  <conditionalFormatting sqref="I10:I14">
    <cfRule type="containsText" dxfId="583" priority="16" operator="containsText" text="Bajo">
      <formula>NOT(ISERROR(SEARCH("Bajo",I10)))</formula>
    </cfRule>
    <cfRule type="containsText" dxfId="582" priority="17" operator="containsText" text="Medio">
      <formula>NOT(ISERROR(SEARCH("Medio",I10)))</formula>
    </cfRule>
    <cfRule type="containsText" dxfId="581" priority="18" operator="containsText" text="Alto">
      <formula>NOT(ISERROR(SEARCH("Alto",I10)))</formula>
    </cfRule>
  </conditionalFormatting>
  <conditionalFormatting sqref="E15">
    <cfRule type="cellIs" dxfId="580" priority="13" operator="between">
      <formula>8</formula>
      <formula>16</formula>
    </cfRule>
    <cfRule type="cellIs" dxfId="579" priority="14" operator="between">
      <formula>4</formula>
      <formula>7.99</formula>
    </cfRule>
    <cfRule type="cellIs" dxfId="578" priority="15" operator="between">
      <formula>1</formula>
      <formula>3.99</formula>
    </cfRule>
  </conditionalFormatting>
  <conditionalFormatting sqref="N15">
    <cfRule type="cellIs" dxfId="577" priority="7" operator="between">
      <formula>8</formula>
      <formula>16</formula>
    </cfRule>
    <cfRule type="cellIs" dxfId="576" priority="8" operator="between">
      <formula>4</formula>
      <formula>7.99</formula>
    </cfRule>
    <cfRule type="cellIs" dxfId="575" priority="9" operator="between">
      <formula>1</formula>
      <formula>3.99</formula>
    </cfRule>
  </conditionalFormatting>
  <conditionalFormatting sqref="V15">
    <cfRule type="cellIs" dxfId="574" priority="1" operator="between">
      <formula>8</formula>
      <formula>16</formula>
    </cfRule>
    <cfRule type="cellIs" dxfId="573" priority="2" operator="between">
      <formula>4</formula>
      <formula>7.99</formula>
    </cfRule>
    <cfRule type="cellIs" dxfId="572"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(C)'!A13</f>
        <v>C.R8</v>
      </c>
      <c r="D5" s="219"/>
      <c r="E5" s="220" t="str">
        <f>'2. Contratación (C)'!B13</f>
        <v xml:space="preserve">Falsedad documental </v>
      </c>
      <c r="F5" s="221"/>
      <c r="G5" s="138" t="str">
        <f>'2. Contratación (C)'!C13</f>
        <v>El licitador incurre en falsedad para poder acceder al procedimiento de licitación y/o se aprecia falsedad en la documentación presentada para obtener el pago del precio.</v>
      </c>
      <c r="H5" s="39">
        <f>'2. Contratación (C)'!D13</f>
        <v>0</v>
      </c>
      <c r="I5" s="53">
        <f>'2. Contratación (C)'!E13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580</v>
      </c>
      <c r="B10" s="98" t="s">
        <v>816</v>
      </c>
      <c r="C10" s="114"/>
      <c r="D10" s="114"/>
      <c r="E10" s="120">
        <f>C10*D10</f>
        <v>0</v>
      </c>
      <c r="F10" s="140" t="s">
        <v>584</v>
      </c>
      <c r="G10" s="77" t="s">
        <v>284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80" x14ac:dyDescent="0.2">
      <c r="A11" s="140" t="s">
        <v>581</v>
      </c>
      <c r="B11" s="97" t="s">
        <v>817</v>
      </c>
      <c r="C11" s="114"/>
      <c r="D11" s="114"/>
      <c r="E11" s="120">
        <f t="shared" ref="E11:E13" si="1">C11*D11</f>
        <v>0</v>
      </c>
      <c r="F11" s="140" t="s">
        <v>585</v>
      </c>
      <c r="G11" s="81" t="s">
        <v>285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120" x14ac:dyDescent="0.2">
      <c r="A12" s="140" t="s">
        <v>582</v>
      </c>
      <c r="B12" s="84" t="s">
        <v>213</v>
      </c>
      <c r="C12" s="114"/>
      <c r="D12" s="114"/>
      <c r="E12" s="120">
        <f t="shared" si="1"/>
        <v>0</v>
      </c>
      <c r="F12" s="140" t="s">
        <v>586</v>
      </c>
      <c r="G12" s="81" t="s">
        <v>286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583</v>
      </c>
      <c r="B13" s="116" t="s">
        <v>397</v>
      </c>
      <c r="C13" s="115"/>
      <c r="D13" s="115"/>
      <c r="E13" s="120">
        <f t="shared" si="1"/>
        <v>0</v>
      </c>
      <c r="F13" s="115" t="s">
        <v>587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71" priority="24" operator="between">
      <formula>8</formula>
      <formula>16</formula>
    </cfRule>
    <cfRule type="cellIs" dxfId="570" priority="25" operator="between">
      <formula>4</formula>
      <formula>7.99</formula>
    </cfRule>
    <cfRule type="cellIs" dxfId="569" priority="26" operator="between">
      <formula>1</formula>
      <formula>3.99</formula>
    </cfRule>
  </conditionalFormatting>
  <conditionalFormatting sqref="F10:F12">
    <cfRule type="cellIs" dxfId="568" priority="21" operator="between">
      <formula>11</formula>
      <formula>25</formula>
    </cfRule>
    <cfRule type="cellIs" dxfId="567" priority="22" operator="between">
      <formula>6</formula>
      <formula>10</formula>
    </cfRule>
    <cfRule type="cellIs" dxfId="566" priority="23" operator="between">
      <formula>0</formula>
      <formula>5</formula>
    </cfRule>
  </conditionalFormatting>
  <conditionalFormatting sqref="H10:H13">
    <cfRule type="containsText" dxfId="565" priority="19" operator="containsText" text="Sí">
      <formula>NOT(ISERROR(SEARCH("Sí",H10)))</formula>
    </cfRule>
    <cfRule type="containsText" dxfId="564" priority="20" operator="containsText" text="No">
      <formula>NOT(ISERROR(SEARCH("No",H10)))</formula>
    </cfRule>
  </conditionalFormatting>
  <conditionalFormatting sqref="I10:I13">
    <cfRule type="containsText" dxfId="563" priority="16" operator="containsText" text="Bajo">
      <formula>NOT(ISERROR(SEARCH("Bajo",I10)))</formula>
    </cfRule>
    <cfRule type="containsText" dxfId="562" priority="17" operator="containsText" text="Medio">
      <formula>NOT(ISERROR(SEARCH("Medio",I10)))</formula>
    </cfRule>
    <cfRule type="containsText" dxfId="561" priority="18" operator="containsText" text="Alto">
      <formula>NOT(ISERROR(SEARCH("Alto",I10)))</formula>
    </cfRule>
  </conditionalFormatting>
  <conditionalFormatting sqref="E14">
    <cfRule type="cellIs" dxfId="560" priority="13" operator="between">
      <formula>8</formula>
      <formula>16</formula>
    </cfRule>
    <cfRule type="cellIs" dxfId="559" priority="14" operator="between">
      <formula>4</formula>
      <formula>7.99</formula>
    </cfRule>
    <cfRule type="cellIs" dxfId="558" priority="15" operator="between">
      <formula>1</formula>
      <formula>3.99</formula>
    </cfRule>
  </conditionalFormatting>
  <conditionalFormatting sqref="N14">
    <cfRule type="cellIs" dxfId="557" priority="7" operator="between">
      <formula>8</formula>
      <formula>16</formula>
    </cfRule>
    <cfRule type="cellIs" dxfId="556" priority="8" operator="between">
      <formula>4</formula>
      <formula>7.99</formula>
    </cfRule>
    <cfRule type="cellIs" dxfId="555" priority="9" operator="between">
      <formula>1</formula>
      <formula>3.99</formula>
    </cfRule>
  </conditionalFormatting>
  <conditionalFormatting sqref="V14">
    <cfRule type="cellIs" dxfId="554" priority="1" operator="between">
      <formula>8</formula>
      <formula>16</formula>
    </cfRule>
    <cfRule type="cellIs" dxfId="553" priority="2" operator="between">
      <formula>4</formula>
      <formula>7.99</formula>
    </cfRule>
    <cfRule type="cellIs" dxfId="55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51" t="s">
        <v>30</v>
      </c>
      <c r="H4" s="111" t="s">
        <v>38</v>
      </c>
      <c r="I4" s="125" t="s">
        <v>58</v>
      </c>
      <c r="J4" s="24"/>
      <c r="K4" s="24"/>
      <c r="L4" s="38" t="s">
        <v>39</v>
      </c>
      <c r="M4" s="38" t="s">
        <v>40</v>
      </c>
      <c r="N4" s="24"/>
      <c r="O4" s="24"/>
    </row>
    <row r="5" spans="1:22" s="41" customFormat="1" ht="54" customHeight="1" thickBot="1" x14ac:dyDescent="0.25">
      <c r="A5" s="105"/>
      <c r="B5" s="106"/>
      <c r="C5" s="218" t="str">
        <f>'2. Contratación (C)'!A14</f>
        <v>C.R9</v>
      </c>
      <c r="D5" s="219"/>
      <c r="E5" s="220" t="str">
        <f>'2. Contratación (C)'!B14</f>
        <v>Doble financiación</v>
      </c>
      <c r="F5" s="221"/>
      <c r="G5" s="142" t="str">
        <f>'2. Contratación (C)'!C14</f>
        <v>Incumplimiento de la prohibición de doble financiación.</v>
      </c>
      <c r="H5" s="39">
        <f>'2. Contratación (C)'!D14</f>
        <v>0</v>
      </c>
      <c r="I5" s="53">
        <f>'2. Contratación (C)'!E14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40" t="s">
        <v>588</v>
      </c>
      <c r="B10" s="50" t="s">
        <v>329</v>
      </c>
      <c r="C10" s="114"/>
      <c r="D10" s="114"/>
      <c r="E10" s="120">
        <f>C10*D10</f>
        <v>0</v>
      </c>
      <c r="F10" s="140" t="s">
        <v>590</v>
      </c>
      <c r="G10" s="145" t="s">
        <v>390</v>
      </c>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589</v>
      </c>
      <c r="B11" s="116" t="s">
        <v>397</v>
      </c>
      <c r="C11" s="115"/>
      <c r="D11" s="115"/>
      <c r="E11" s="120">
        <f t="shared" ref="E11" si="1">C11*D11</f>
        <v>0</v>
      </c>
      <c r="F11" s="115" t="s">
        <v>591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551" priority="24" operator="between">
      <formula>8</formula>
      <formula>16</formula>
    </cfRule>
    <cfRule type="cellIs" dxfId="550" priority="25" operator="between">
      <formula>4</formula>
      <formula>7.99</formula>
    </cfRule>
    <cfRule type="cellIs" dxfId="549" priority="26" operator="between">
      <formula>1</formula>
      <formula>3.99</formula>
    </cfRule>
  </conditionalFormatting>
  <conditionalFormatting sqref="F10">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conditionalFormatting sqref="E12">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N12">
    <cfRule type="cellIs" dxfId="537" priority="7" operator="between">
      <formula>8</formula>
      <formula>16</formula>
    </cfRule>
    <cfRule type="cellIs" dxfId="536" priority="8" operator="between">
      <formula>4</formula>
      <formula>7.99</formula>
    </cfRule>
    <cfRule type="cellIs" dxfId="535" priority="9" operator="between">
      <formula>1</formula>
      <formula>3.99</formula>
    </cfRule>
  </conditionalFormatting>
  <conditionalFormatting sqref="V12">
    <cfRule type="cellIs" dxfId="534" priority="1" operator="between">
      <formula>8</formula>
      <formula>16</formula>
    </cfRule>
    <cfRule type="cellIs" dxfId="533" priority="2" operator="between">
      <formula>4</formula>
      <formula>7.99</formula>
    </cfRule>
    <cfRule type="cellIs" dxfId="53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(C)'!A15</f>
        <v>C.R10</v>
      </c>
      <c r="D5" s="219"/>
      <c r="E5" s="220" t="str">
        <f>'2. Contratación (C)'!B15</f>
        <v xml:space="preserve">Incumplimiento de las obligaciones de información, comunicación y publicidad </v>
      </c>
      <c r="F5" s="221"/>
      <c r="G5" s="138" t="str">
        <f>'2. Contratación (C)'!C15</f>
        <v>No se cumple lo estipulado en la normativa nacional o europea respecto a las obligaciones de información y publicidad.</v>
      </c>
      <c r="H5" s="39">
        <f>'2. Contratación (C)'!D15</f>
        <v>0</v>
      </c>
      <c r="I5" s="53">
        <f>'2. Contratación (C)'!E15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592</v>
      </c>
      <c r="B10" s="84" t="s">
        <v>174</v>
      </c>
      <c r="C10" s="114"/>
      <c r="D10" s="114"/>
      <c r="E10" s="120">
        <f>C10*D10</f>
        <v>0</v>
      </c>
      <c r="F10" s="140" t="s">
        <v>595</v>
      </c>
      <c r="G10" s="83" t="s">
        <v>289</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593</v>
      </c>
      <c r="B11" s="50" t="s">
        <v>287</v>
      </c>
      <c r="C11" s="114"/>
      <c r="D11" s="114"/>
      <c r="E11" s="120">
        <f t="shared" ref="E11:E12" si="1">C11*D11</f>
        <v>0</v>
      </c>
      <c r="F11" s="140" t="s">
        <v>596</v>
      </c>
      <c r="G11" s="51" t="s">
        <v>214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594</v>
      </c>
      <c r="B12" s="116" t="s">
        <v>397</v>
      </c>
      <c r="C12" s="115"/>
      <c r="D12" s="115"/>
      <c r="E12" s="120">
        <f t="shared" si="1"/>
        <v>0</v>
      </c>
      <c r="F12" s="115" t="s">
        <v>597</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531" priority="24" operator="between">
      <formula>8</formula>
      <formula>16</formula>
    </cfRule>
    <cfRule type="cellIs" dxfId="530" priority="25" operator="between">
      <formula>4</formula>
      <formula>7.99</formula>
    </cfRule>
    <cfRule type="cellIs" dxfId="529" priority="26" operator="between">
      <formula>1</formula>
      <formula>3.99</formula>
    </cfRule>
  </conditionalFormatting>
  <conditionalFormatting sqref="F10:F11">
    <cfRule type="cellIs" dxfId="528" priority="21" operator="between">
      <formula>11</formula>
      <formula>25</formula>
    </cfRule>
    <cfRule type="cellIs" dxfId="527" priority="22" operator="between">
      <formula>6</formula>
      <formula>10</formula>
    </cfRule>
    <cfRule type="cellIs" dxfId="526" priority="23" operator="between">
      <formula>0</formula>
      <formula>5</formula>
    </cfRule>
  </conditionalFormatting>
  <conditionalFormatting sqref="H10:H12">
    <cfRule type="containsText" dxfId="525" priority="19" operator="containsText" text="Sí">
      <formula>NOT(ISERROR(SEARCH("Sí",H10)))</formula>
    </cfRule>
    <cfRule type="containsText" dxfId="524" priority="20" operator="containsText" text="No">
      <formula>NOT(ISERROR(SEARCH("No",H10)))</formula>
    </cfRule>
  </conditionalFormatting>
  <conditionalFormatting sqref="I10:I12">
    <cfRule type="containsText" dxfId="523" priority="16" operator="containsText" text="Bajo">
      <formula>NOT(ISERROR(SEARCH("Bajo",I10)))</formula>
    </cfRule>
    <cfRule type="containsText" dxfId="522" priority="17" operator="containsText" text="Medio">
      <formula>NOT(ISERROR(SEARCH("Medio",I10)))</formula>
    </cfRule>
    <cfRule type="containsText" dxfId="521" priority="18" operator="containsText" text="Alto">
      <formula>NOT(ISERROR(SEARCH("Alto",I10)))</formula>
    </cfRule>
  </conditionalFormatting>
  <conditionalFormatting sqref="E13">
    <cfRule type="cellIs" dxfId="520" priority="13" operator="between">
      <formula>8</formula>
      <formula>16</formula>
    </cfRule>
    <cfRule type="cellIs" dxfId="519" priority="14" operator="between">
      <formula>4</formula>
      <formula>7.99</formula>
    </cfRule>
    <cfRule type="cellIs" dxfId="518" priority="15" operator="between">
      <formula>1</formula>
      <formula>3.99</formula>
    </cfRule>
  </conditionalFormatting>
  <conditionalFormatting sqref="N13">
    <cfRule type="cellIs" dxfId="517" priority="7" operator="between">
      <formula>8</formula>
      <formula>16</formula>
    </cfRule>
    <cfRule type="cellIs" dxfId="516" priority="8" operator="between">
      <formula>4</formula>
      <formula>7.99</formula>
    </cfRule>
    <cfRule type="cellIs" dxfId="515" priority="9" operator="between">
      <formula>1</formula>
      <formula>3.99</formula>
    </cfRule>
  </conditionalFormatting>
  <conditionalFormatting sqref="V13">
    <cfRule type="cellIs" dxfId="514" priority="1" operator="between">
      <formula>8</formula>
      <formula>16</formula>
    </cfRule>
    <cfRule type="cellIs" dxfId="513" priority="2" operator="between">
      <formula>4</formula>
      <formula>7.99</formula>
    </cfRule>
    <cfRule type="cellIs" dxfId="51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(C)'!A16</f>
        <v>C.R11</v>
      </c>
      <c r="D5" s="219"/>
      <c r="E5" s="220" t="str">
        <f>'2. Contratación (C)'!B16</f>
        <v>Pérdida de pista de auditoría</v>
      </c>
      <c r="F5" s="221"/>
      <c r="G5" s="138" t="str">
        <f>'2. Contratación (C)'!C16</f>
        <v>No se garantiza la conservación de toda la documentación y registros contables para disponer de una pista de auditoría adecuada</v>
      </c>
      <c r="H5" s="39">
        <f>'2. Contratación (C)'!D16</f>
        <v>0</v>
      </c>
      <c r="I5" s="53">
        <f>'2. Contratación (C)'!E16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598</v>
      </c>
      <c r="B10" s="70" t="s">
        <v>215</v>
      </c>
      <c r="C10" s="114"/>
      <c r="D10" s="114"/>
      <c r="E10" s="120">
        <f>C10*D10</f>
        <v>0</v>
      </c>
      <c r="F10" s="140" t="s">
        <v>602</v>
      </c>
      <c r="G10" s="83" t="s">
        <v>259</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599</v>
      </c>
      <c r="B11" s="47" t="s">
        <v>303</v>
      </c>
      <c r="C11" s="114"/>
      <c r="D11" s="114"/>
      <c r="E11" s="120">
        <f>C11*D11</f>
        <v>0</v>
      </c>
      <c r="F11" s="140" t="s">
        <v>603</v>
      </c>
      <c r="G11" s="45"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customHeight="1" x14ac:dyDescent="0.2">
      <c r="A12" s="140" t="s">
        <v>600</v>
      </c>
      <c r="B12" s="50" t="s">
        <v>340</v>
      </c>
      <c r="C12" s="114"/>
      <c r="D12" s="114"/>
      <c r="E12" s="120">
        <f t="shared" ref="E12:E13" si="1">C12*D12</f>
        <v>0</v>
      </c>
      <c r="F12" s="140" t="s">
        <v>604</v>
      </c>
      <c r="G12" s="154" t="s">
        <v>342</v>
      </c>
      <c r="H12" s="115"/>
      <c r="I12" s="115"/>
      <c r="J12" s="114"/>
      <c r="K12" s="114"/>
      <c r="L12" s="139" t="str">
        <f t="shared" si="0"/>
        <v/>
      </c>
      <c r="M12" s="139" t="str">
        <f t="shared" si="0"/>
        <v/>
      </c>
      <c r="N12" s="120" t="e">
        <f t="shared" ref="N12:N13" si="2">L12*M12</f>
        <v>#VALUE!</v>
      </c>
      <c r="O12" s="117"/>
      <c r="P12" s="117"/>
      <c r="Q12" s="117"/>
      <c r="R12" s="114"/>
      <c r="S12" s="114"/>
      <c r="T12" s="139" t="str">
        <f t="shared" ref="T12:T13" si="3">IF(ISNUMBER($L12),IF($L12+R12&gt;1,$L12+R12,1),"")</f>
        <v/>
      </c>
      <c r="U12" s="139" t="str">
        <f t="shared" ref="U12:U13" si="4">IF(ISNUMBER($M12),IF($M12+S12&gt;1,$M12+S12,1),"")</f>
        <v/>
      </c>
      <c r="V12" s="120" t="e">
        <f t="shared" ref="V12:V13" si="5">T12*U12</f>
        <v>#VALUE!</v>
      </c>
    </row>
    <row r="13" spans="1:22" ht="72" customHeight="1" x14ac:dyDescent="0.2">
      <c r="A13" s="115" t="s">
        <v>601</v>
      </c>
      <c r="B13" s="116" t="s">
        <v>397</v>
      </c>
      <c r="C13" s="115"/>
      <c r="D13" s="115"/>
      <c r="E13" s="120">
        <f t="shared" si="1"/>
        <v>0</v>
      </c>
      <c r="F13" s="115" t="s">
        <v>605</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11" priority="24" operator="between">
      <formula>8</formula>
      <formula>16</formula>
    </cfRule>
    <cfRule type="cellIs" dxfId="510" priority="25" operator="between">
      <formula>4</formula>
      <formula>7.99</formula>
    </cfRule>
    <cfRule type="cellIs" dxfId="509" priority="26" operator="between">
      <formula>1</formula>
      <formula>3.99</formula>
    </cfRule>
  </conditionalFormatting>
  <conditionalFormatting sqref="F10:F12">
    <cfRule type="cellIs" dxfId="508" priority="21" operator="between">
      <formula>11</formula>
      <formula>25</formula>
    </cfRule>
    <cfRule type="cellIs" dxfId="507" priority="22" operator="between">
      <formula>6</formula>
      <formula>10</formula>
    </cfRule>
    <cfRule type="cellIs" dxfId="506" priority="23" operator="between">
      <formula>0</formula>
      <formula>5</formula>
    </cfRule>
  </conditionalFormatting>
  <conditionalFormatting sqref="H10:H13">
    <cfRule type="containsText" dxfId="505" priority="19" operator="containsText" text="Sí">
      <formula>NOT(ISERROR(SEARCH("Sí",H10)))</formula>
    </cfRule>
    <cfRule type="containsText" dxfId="504" priority="20" operator="containsText" text="No">
      <formula>NOT(ISERROR(SEARCH("No",H10)))</formula>
    </cfRule>
  </conditionalFormatting>
  <conditionalFormatting sqref="I10:I13">
    <cfRule type="containsText" dxfId="503" priority="16" operator="containsText" text="Bajo">
      <formula>NOT(ISERROR(SEARCH("Bajo",I10)))</formula>
    </cfRule>
    <cfRule type="containsText" dxfId="502" priority="17" operator="containsText" text="Medio">
      <formula>NOT(ISERROR(SEARCH("Medio",I10)))</formula>
    </cfRule>
    <cfRule type="containsText" dxfId="501" priority="18" operator="containsText" text="Alto">
      <formula>NOT(ISERROR(SEARCH("Alto",I10)))</formula>
    </cfRule>
  </conditionalFormatting>
  <conditionalFormatting sqref="E14">
    <cfRule type="cellIs" dxfId="500" priority="13" operator="between">
      <formula>8</formula>
      <formula>16</formula>
    </cfRule>
    <cfRule type="cellIs" dxfId="499" priority="14" operator="between">
      <formula>4</formula>
      <formula>7.99</formula>
    </cfRule>
    <cfRule type="cellIs" dxfId="498" priority="15" operator="between">
      <formula>1</formula>
      <formula>3.99</formula>
    </cfRule>
  </conditionalFormatting>
  <conditionalFormatting sqref="N14">
    <cfRule type="cellIs" dxfId="497" priority="7" operator="between">
      <formula>8</formula>
      <formula>16</formula>
    </cfRule>
    <cfRule type="cellIs" dxfId="496" priority="8" operator="between">
      <formula>4</formula>
      <formula>7.99</formula>
    </cfRule>
    <cfRule type="cellIs" dxfId="495" priority="9" operator="between">
      <formula>1</formula>
      <formula>3.99</formula>
    </cfRule>
  </conditionalFormatting>
  <conditionalFormatting sqref="V14">
    <cfRule type="cellIs" dxfId="494" priority="1" operator="between">
      <formula>8</formula>
      <formula>16</formula>
    </cfRule>
    <cfRule type="cellIs" dxfId="493" priority="2" operator="between">
      <formula>4</formula>
      <formula>7.99</formula>
    </cfRule>
    <cfRule type="cellIs" dxfId="49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(C)'!A17</f>
        <v>C.RX</v>
      </c>
      <c r="D5" s="219"/>
      <c r="E5" s="220" t="str">
        <f>'2. Contratación (C)'!B17</f>
        <v>Incluir la denominación de riesgos adicionales...</v>
      </c>
      <c r="F5" s="221"/>
      <c r="G5" s="138" t="str">
        <f>'2. Contratación (C)'!C17</f>
        <v>Incluir la descripción de riesgos adicionales...</v>
      </c>
      <c r="H5" s="39">
        <f>'2. Contratación (C)'!D17</f>
        <v>0</v>
      </c>
      <c r="I5" s="53">
        <f>'2. Contratación (C)'!E17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606</v>
      </c>
      <c r="B10" s="44"/>
      <c r="C10" s="114"/>
      <c r="D10" s="114"/>
      <c r="E10" s="120">
        <f>C10*D10</f>
        <v>0</v>
      </c>
      <c r="F10" s="140" t="s">
        <v>608</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607</v>
      </c>
      <c r="B11" s="116" t="s">
        <v>397</v>
      </c>
      <c r="C11" s="115"/>
      <c r="D11" s="115"/>
      <c r="E11" s="120">
        <f t="shared" ref="E11" si="1">C11*D11</f>
        <v>0</v>
      </c>
      <c r="F11" s="115" t="s">
        <v>609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491" priority="24" operator="between">
      <formula>8</formula>
      <formula>16</formula>
    </cfRule>
    <cfRule type="cellIs" dxfId="490" priority="25" operator="between">
      <formula>4</formula>
      <formula>7.99</formula>
    </cfRule>
    <cfRule type="cellIs" dxfId="489" priority="26" operator="between">
      <formula>1</formula>
      <formula>3.99</formula>
    </cfRule>
  </conditionalFormatting>
  <conditionalFormatting sqref="F10">
    <cfRule type="cellIs" dxfId="488" priority="21" operator="between">
      <formula>11</formula>
      <formula>25</formula>
    </cfRule>
    <cfRule type="cellIs" dxfId="487" priority="22" operator="between">
      <formula>6</formula>
      <formula>10</formula>
    </cfRule>
    <cfRule type="cellIs" dxfId="486" priority="23" operator="between">
      <formula>0</formula>
      <formula>5</formula>
    </cfRule>
  </conditionalFormatting>
  <conditionalFormatting sqref="H10:H11">
    <cfRule type="containsText" dxfId="485" priority="19" operator="containsText" text="Sí">
      <formula>NOT(ISERROR(SEARCH("Sí",H10)))</formula>
    </cfRule>
    <cfRule type="containsText" dxfId="484" priority="20" operator="containsText" text="No">
      <formula>NOT(ISERROR(SEARCH("No",H10)))</formula>
    </cfRule>
  </conditionalFormatting>
  <conditionalFormatting sqref="I10:I11">
    <cfRule type="containsText" dxfId="483" priority="16" operator="containsText" text="Bajo">
      <formula>NOT(ISERROR(SEARCH("Bajo",I10)))</formula>
    </cfRule>
    <cfRule type="containsText" dxfId="482" priority="17" operator="containsText" text="Medio">
      <formula>NOT(ISERROR(SEARCH("Medio",I10)))</formula>
    </cfRule>
    <cfRule type="containsText" dxfId="481" priority="18" operator="containsText" text="Alto">
      <formula>NOT(ISERROR(SEARCH("Alto",I10)))</formula>
    </cfRule>
  </conditionalFormatting>
  <conditionalFormatting sqref="E12">
    <cfRule type="cellIs" dxfId="480" priority="13" operator="between">
      <formula>8</formula>
      <formula>16</formula>
    </cfRule>
    <cfRule type="cellIs" dxfId="479" priority="14" operator="between">
      <formula>4</formula>
      <formula>7.99</formula>
    </cfRule>
    <cfRule type="cellIs" dxfId="478" priority="15" operator="between">
      <formula>1</formula>
      <formula>3.99</formula>
    </cfRule>
  </conditionalFormatting>
  <conditionalFormatting sqref="N12">
    <cfRule type="cellIs" dxfId="477" priority="7" operator="between">
      <formula>8</formula>
      <formula>16</formula>
    </cfRule>
    <cfRule type="cellIs" dxfId="476" priority="8" operator="between">
      <formula>4</formula>
      <formula>7.99</formula>
    </cfRule>
    <cfRule type="cellIs" dxfId="475" priority="9" operator="between">
      <formula>1</formula>
      <formula>3.99</formula>
    </cfRule>
  </conditionalFormatting>
  <conditionalFormatting sqref="V12">
    <cfRule type="cellIs" dxfId="474" priority="1" operator="between">
      <formula>8</formula>
      <formula>16</formula>
    </cfRule>
    <cfRule type="cellIs" dxfId="473" priority="2" operator="between">
      <formula>4</formula>
      <formula>7.99</formula>
    </cfRule>
    <cfRule type="cellIs" dxfId="47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01"/>
  <sheetViews>
    <sheetView zoomScaleNormal="100" zoomScalePageLayoutView="125" workbookViewId="0"/>
  </sheetViews>
  <sheetFormatPr baseColWidth="10" defaultColWidth="8.7109375" defaultRowHeight="15.75" x14ac:dyDescent="0.25"/>
  <cols>
    <col min="1" max="1" width="12.28515625" style="34" customWidth="1"/>
    <col min="2" max="2" width="37.42578125" style="35" customWidth="1"/>
    <col min="3" max="3" width="51.42578125" style="35" customWidth="1"/>
    <col min="4" max="4" width="31.7109375" style="36" bestFit="1" customWidth="1"/>
    <col min="5" max="5" width="17.7109375" style="36" bestFit="1" customWidth="1"/>
    <col min="6" max="6" width="13.5703125" style="21" customWidth="1"/>
    <col min="7" max="7" width="13.7109375" style="21" customWidth="1"/>
    <col min="8" max="16384" width="8.7109375" style="21"/>
  </cols>
  <sheetData>
    <row r="1" spans="1:9" ht="12.75" x14ac:dyDescent="0.2">
      <c r="A1" s="17"/>
      <c r="B1" s="18"/>
      <c r="C1" s="19"/>
      <c r="D1" s="19"/>
      <c r="E1" s="19"/>
      <c r="F1" s="20"/>
      <c r="G1" s="20"/>
      <c r="H1" s="20"/>
      <c r="I1" s="20"/>
    </row>
    <row r="2" spans="1:9" x14ac:dyDescent="0.25">
      <c r="A2" s="149" t="s">
        <v>313</v>
      </c>
      <c r="B2" s="18"/>
      <c r="C2" s="19"/>
      <c r="D2" s="19"/>
      <c r="E2" s="19"/>
      <c r="F2" s="20"/>
      <c r="G2" s="20"/>
      <c r="H2" s="20"/>
      <c r="I2" s="20"/>
    </row>
    <row r="3" spans="1:9" ht="12.75" x14ac:dyDescent="0.2">
      <c r="A3" s="17"/>
      <c r="B3" s="18"/>
      <c r="C3" s="19"/>
      <c r="D3" s="19"/>
      <c r="E3" s="19"/>
      <c r="F3" s="20"/>
      <c r="G3" s="20"/>
      <c r="H3" s="20"/>
      <c r="I3" s="20"/>
    </row>
    <row r="4" spans="1:9" s="23" customFormat="1" ht="38.25" customHeight="1" x14ac:dyDescent="0.2">
      <c r="A4" s="197" t="s">
        <v>27</v>
      </c>
      <c r="B4" s="198"/>
      <c r="C4" s="198"/>
      <c r="D4" s="198"/>
      <c r="E4" s="199"/>
      <c r="F4" s="197" t="s">
        <v>307</v>
      </c>
      <c r="G4" s="199"/>
      <c r="H4" s="22"/>
      <c r="I4" s="22"/>
    </row>
    <row r="5" spans="1:9" s="25" customFormat="1" ht="48" x14ac:dyDescent="0.25">
      <c r="A5" s="135" t="s">
        <v>28</v>
      </c>
      <c r="B5" s="126" t="s">
        <v>29</v>
      </c>
      <c r="C5" s="126" t="s">
        <v>30</v>
      </c>
      <c r="D5" s="133" t="s">
        <v>361</v>
      </c>
      <c r="E5" s="146" t="s">
        <v>58</v>
      </c>
      <c r="F5" s="126" t="s">
        <v>304</v>
      </c>
      <c r="G5" s="126" t="s">
        <v>305</v>
      </c>
      <c r="H5" s="24"/>
      <c r="I5" s="24"/>
    </row>
    <row r="6" spans="1:9" ht="36" x14ac:dyDescent="0.2">
      <c r="A6" s="60" t="s">
        <v>778</v>
      </c>
      <c r="B6" s="62" t="s">
        <v>107</v>
      </c>
      <c r="C6" s="26" t="s">
        <v>109</v>
      </c>
      <c r="D6" s="132"/>
      <c r="E6" s="132"/>
      <c r="F6" s="119" t="e">
        <f>'CV.R1'!N14</f>
        <v>#DIV/0!</v>
      </c>
      <c r="G6" s="119" t="e">
        <f>'CV.R1'!V14</f>
        <v>#DIV/0!</v>
      </c>
      <c r="H6" s="20"/>
      <c r="I6" s="20"/>
    </row>
    <row r="7" spans="1:9" ht="59.25" customHeight="1" x14ac:dyDescent="0.2">
      <c r="A7" s="60" t="s">
        <v>779</v>
      </c>
      <c r="B7" s="62" t="s">
        <v>189</v>
      </c>
      <c r="C7" s="28" t="s">
        <v>110</v>
      </c>
      <c r="D7" s="132"/>
      <c r="E7" s="132"/>
      <c r="F7" s="119" t="e">
        <f>'CV.R2'!N16</f>
        <v>#DIV/0!</v>
      </c>
      <c r="G7" s="119" t="e">
        <f>'CV.R2'!V16</f>
        <v>#DIV/0!</v>
      </c>
      <c r="H7" s="20"/>
      <c r="I7" s="20"/>
    </row>
    <row r="8" spans="1:9" ht="60" x14ac:dyDescent="0.2">
      <c r="A8" s="60" t="s">
        <v>780</v>
      </c>
      <c r="B8" s="62" t="s">
        <v>52</v>
      </c>
      <c r="C8" s="28" t="s">
        <v>67</v>
      </c>
      <c r="D8" s="132"/>
      <c r="E8" s="132"/>
      <c r="F8" s="119" t="e">
        <f>'CV.R3'!N13</f>
        <v>#DIV/0!</v>
      </c>
      <c r="G8" s="119" t="e">
        <f>'CV.R3'!V13</f>
        <v>#DIV/0!</v>
      </c>
      <c r="H8" s="20"/>
      <c r="I8" s="20"/>
    </row>
    <row r="9" spans="1:9" ht="48" x14ac:dyDescent="0.2">
      <c r="A9" s="60" t="s">
        <v>781</v>
      </c>
      <c r="B9" s="62" t="s">
        <v>335</v>
      </c>
      <c r="C9" s="28" t="s">
        <v>112</v>
      </c>
      <c r="D9" s="132"/>
      <c r="E9" s="132"/>
      <c r="F9" s="119" t="e">
        <f>'CV.R4'!N12</f>
        <v>#DIV/0!</v>
      </c>
      <c r="G9" s="119" t="e">
        <f>'CV.R4'!V12</f>
        <v>#DIV/0!</v>
      </c>
      <c r="H9" s="20"/>
      <c r="I9" s="20"/>
    </row>
    <row r="10" spans="1:9" ht="45" customHeight="1" x14ac:dyDescent="0.2">
      <c r="A10" s="60" t="s">
        <v>782</v>
      </c>
      <c r="B10" s="62" t="s">
        <v>53</v>
      </c>
      <c r="C10" s="26" t="s">
        <v>113</v>
      </c>
      <c r="D10" s="132"/>
      <c r="E10" s="132"/>
      <c r="F10" s="119" t="e">
        <f>'CV.R5'!N12</f>
        <v>#DIV/0!</v>
      </c>
      <c r="G10" s="119" t="e">
        <f>'CV.R5'!V12</f>
        <v>#DIV/0!</v>
      </c>
      <c r="H10" s="20"/>
      <c r="I10" s="20"/>
    </row>
    <row r="11" spans="1:9" ht="45.75" customHeight="1" x14ac:dyDescent="0.2">
      <c r="A11" s="60" t="s">
        <v>783</v>
      </c>
      <c r="B11" s="63" t="s">
        <v>114</v>
      </c>
      <c r="C11" s="148" t="s">
        <v>288</v>
      </c>
      <c r="D11" s="132"/>
      <c r="E11" s="132"/>
      <c r="F11" s="119" t="e">
        <f>'CV.R6'!N13</f>
        <v>#DIV/0!</v>
      </c>
      <c r="G11" s="119" t="e">
        <f>'CV.R6'!V13</f>
        <v>#DIV/0!</v>
      </c>
      <c r="H11" s="20"/>
      <c r="I11" s="20"/>
    </row>
    <row r="12" spans="1:9" ht="24" x14ac:dyDescent="0.2">
      <c r="A12" s="60" t="s">
        <v>784</v>
      </c>
      <c r="B12" s="62" t="s">
        <v>56</v>
      </c>
      <c r="C12" s="147" t="s">
        <v>98</v>
      </c>
      <c r="D12" s="132"/>
      <c r="E12" s="132"/>
      <c r="F12" s="119" t="e">
        <f>'CV.R7'!N14</f>
        <v>#DIV/0!</v>
      </c>
      <c r="G12" s="119" t="e">
        <f>'CV.R7'!V14</f>
        <v>#DIV/0!</v>
      </c>
      <c r="H12" s="20"/>
      <c r="I12" s="20"/>
    </row>
    <row r="13" spans="1:9" ht="29.25" customHeight="1" x14ac:dyDescent="0.2">
      <c r="A13" s="144" t="s">
        <v>785</v>
      </c>
      <c r="B13" s="132" t="s">
        <v>130</v>
      </c>
      <c r="C13" s="132" t="s">
        <v>129</v>
      </c>
      <c r="D13" s="132"/>
      <c r="E13" s="132"/>
      <c r="F13" s="119" t="e">
        <f>'CV.RX'!N12</f>
        <v>#DIV/0!</v>
      </c>
      <c r="G13" s="119" t="e">
        <f>'CV.RX'!V12</f>
        <v>#DIV/0!</v>
      </c>
      <c r="H13" s="20"/>
      <c r="I13" s="20"/>
    </row>
    <row r="14" spans="1:9" s="31" customFormat="1" ht="36" x14ac:dyDescent="0.2">
      <c r="A14" s="29"/>
      <c r="B14" s="19"/>
      <c r="C14" s="19"/>
      <c r="D14" s="19"/>
      <c r="E14" s="159" t="s">
        <v>368</v>
      </c>
      <c r="F14" s="119" t="e">
        <f>ROUND(SUM(F6:F13)/COUNT(F6:F13),2)</f>
        <v>#DIV/0!</v>
      </c>
      <c r="G14" s="119" t="e">
        <f>ROUND(SUM(G6:G13)/COUNT(G6:G13),2)</f>
        <v>#DIV/0!</v>
      </c>
      <c r="H14" s="30"/>
      <c r="I14" s="30"/>
    </row>
    <row r="15" spans="1:9" s="31" customFormat="1" ht="12.75" x14ac:dyDescent="0.2">
      <c r="A15" s="29"/>
      <c r="B15" s="19"/>
      <c r="C15" s="19"/>
      <c r="D15" s="19"/>
      <c r="E15" s="19"/>
      <c r="F15" s="30"/>
      <c r="G15" s="30"/>
      <c r="H15" s="30"/>
      <c r="I15" s="30"/>
    </row>
    <row r="16" spans="1:9" s="31" customFormat="1" ht="12.75" x14ac:dyDescent="0.2">
      <c r="A16" s="29"/>
      <c r="B16" s="19"/>
      <c r="C16" s="19"/>
      <c r="D16" s="19"/>
      <c r="E16" s="19"/>
      <c r="F16" s="30"/>
      <c r="G16" s="30"/>
      <c r="H16" s="30"/>
      <c r="I16" s="30"/>
    </row>
    <row r="17" spans="1:9" s="31" customFormat="1" ht="12.75" x14ac:dyDescent="0.2">
      <c r="A17" s="29"/>
      <c r="B17" s="19"/>
      <c r="C17" s="92"/>
      <c r="D17" s="19"/>
      <c r="E17" s="19"/>
      <c r="F17" s="30"/>
      <c r="G17" s="30"/>
      <c r="H17" s="30"/>
      <c r="I17" s="30"/>
    </row>
    <row r="18" spans="1:9" s="31" customFormat="1" ht="12.75" x14ac:dyDescent="0.2">
      <c r="A18" s="29"/>
      <c r="B18" s="19"/>
      <c r="C18" s="92"/>
      <c r="D18" s="19"/>
      <c r="E18" s="19"/>
      <c r="F18" s="30"/>
      <c r="G18" s="30"/>
      <c r="H18" s="30"/>
      <c r="I18" s="30"/>
    </row>
    <row r="19" spans="1:9" s="31" customFormat="1" ht="12.75" x14ac:dyDescent="0.2">
      <c r="A19" s="29"/>
      <c r="B19" s="19"/>
      <c r="C19" s="93"/>
      <c r="D19" s="19"/>
      <c r="E19" s="19"/>
      <c r="F19" s="30"/>
      <c r="G19" s="30"/>
      <c r="H19" s="30"/>
      <c r="I19" s="30"/>
    </row>
    <row r="20" spans="1:9" s="31" customFormat="1" x14ac:dyDescent="0.25">
      <c r="A20" s="32"/>
      <c r="B20" s="33"/>
      <c r="C20" s="94"/>
      <c r="D20" s="33"/>
      <c r="E20" s="33"/>
    </row>
    <row r="21" spans="1:9" s="31" customFormat="1" x14ac:dyDescent="0.25">
      <c r="A21" s="32"/>
      <c r="B21" s="33"/>
      <c r="C21" s="94"/>
      <c r="D21" s="33"/>
      <c r="E21" s="33"/>
    </row>
    <row r="22" spans="1:9" s="31" customFormat="1" x14ac:dyDescent="0.25">
      <c r="A22" s="32"/>
      <c r="B22" s="33"/>
      <c r="C22" s="33"/>
      <c r="D22" s="33"/>
      <c r="E22" s="33"/>
    </row>
    <row r="23" spans="1:9" s="31" customFormat="1" x14ac:dyDescent="0.25">
      <c r="A23" s="32"/>
      <c r="B23" s="33"/>
      <c r="C23" s="33"/>
      <c r="D23" s="33"/>
      <c r="E23" s="33"/>
    </row>
    <row r="24" spans="1:9" s="31" customFormat="1" x14ac:dyDescent="0.25">
      <c r="A24" s="32"/>
      <c r="B24" s="33"/>
      <c r="C24" s="33"/>
      <c r="D24" s="33"/>
      <c r="E24" s="33"/>
    </row>
    <row r="25" spans="1:9" s="31" customFormat="1" x14ac:dyDescent="0.25">
      <c r="A25" s="32"/>
      <c r="B25" s="33"/>
      <c r="C25" s="33"/>
      <c r="D25" s="33"/>
      <c r="E25" s="33"/>
    </row>
    <row r="26" spans="1:9" s="31" customFormat="1" x14ac:dyDescent="0.25">
      <c r="A26" s="32"/>
      <c r="B26" s="33"/>
      <c r="C26" s="33"/>
      <c r="D26" s="33"/>
      <c r="E26" s="33"/>
    </row>
    <row r="27" spans="1:9" s="31" customFormat="1" x14ac:dyDescent="0.25">
      <c r="A27" s="32"/>
      <c r="B27" s="33"/>
      <c r="C27" s="33"/>
      <c r="D27" s="33"/>
      <c r="E27" s="33"/>
    </row>
    <row r="28" spans="1:9" s="31" customFormat="1" x14ac:dyDescent="0.25">
      <c r="A28" s="32"/>
      <c r="B28" s="33"/>
      <c r="C28" s="33"/>
      <c r="D28" s="33"/>
      <c r="E28" s="33"/>
    </row>
    <row r="29" spans="1:9" s="31" customFormat="1" x14ac:dyDescent="0.25">
      <c r="A29" s="32"/>
      <c r="B29" s="33"/>
      <c r="C29" s="33"/>
      <c r="D29" s="33"/>
      <c r="E29" s="33"/>
    </row>
    <row r="30" spans="1:9" s="31" customFormat="1" x14ac:dyDescent="0.25">
      <c r="A30" s="32"/>
      <c r="B30" s="33"/>
      <c r="C30" s="33"/>
      <c r="D30" s="33"/>
      <c r="E30" s="33"/>
    </row>
    <row r="31" spans="1:9" s="31" customFormat="1" x14ac:dyDescent="0.25">
      <c r="A31" s="32"/>
      <c r="B31" s="33"/>
      <c r="C31" s="33"/>
      <c r="D31" s="33"/>
      <c r="E31" s="33"/>
    </row>
    <row r="32" spans="1:9" s="31" customFormat="1" x14ac:dyDescent="0.25">
      <c r="A32" s="32"/>
      <c r="B32" s="33"/>
      <c r="C32" s="33"/>
      <c r="D32" s="33"/>
      <c r="E32" s="33"/>
    </row>
    <row r="33" spans="1:5" s="31" customFormat="1" x14ac:dyDescent="0.25">
      <c r="A33" s="32"/>
      <c r="B33" s="33"/>
      <c r="C33" s="33"/>
      <c r="D33" s="33"/>
      <c r="E33" s="33"/>
    </row>
    <row r="34" spans="1:5" s="31" customFormat="1" x14ac:dyDescent="0.25">
      <c r="A34" s="32"/>
      <c r="B34" s="33"/>
      <c r="C34" s="33"/>
      <c r="D34" s="33"/>
      <c r="E34" s="33"/>
    </row>
    <row r="35" spans="1:5" s="31" customFormat="1" x14ac:dyDescent="0.25">
      <c r="A35" s="32"/>
      <c r="B35" s="33"/>
      <c r="C35" s="33"/>
      <c r="D35" s="33"/>
      <c r="E35" s="33"/>
    </row>
    <row r="36" spans="1:5" s="31" customFormat="1" x14ac:dyDescent="0.25">
      <c r="A36" s="32"/>
      <c r="B36" s="33"/>
      <c r="C36" s="33"/>
      <c r="D36" s="33"/>
      <c r="E36" s="33"/>
    </row>
    <row r="37" spans="1:5" s="31" customFormat="1" hidden="1" x14ac:dyDescent="0.25">
      <c r="A37" s="32"/>
      <c r="B37" s="33"/>
      <c r="C37" s="33"/>
      <c r="D37" s="33"/>
      <c r="E37" s="33"/>
    </row>
    <row r="38" spans="1:5" s="31" customFormat="1" hidden="1" x14ac:dyDescent="0.25">
      <c r="A38" s="32"/>
      <c r="B38" s="33"/>
      <c r="C38" s="33"/>
      <c r="D38" s="33"/>
      <c r="E38" s="33"/>
    </row>
    <row r="39" spans="1:5" s="31" customFormat="1" x14ac:dyDescent="0.25">
      <c r="A39" s="32"/>
      <c r="B39" s="33"/>
      <c r="C39" s="33"/>
      <c r="D39" s="33"/>
      <c r="E39" s="33"/>
    </row>
    <row r="40" spans="1:5" s="31" customFormat="1" x14ac:dyDescent="0.25">
      <c r="A40" s="32"/>
      <c r="B40" s="33"/>
      <c r="C40" s="33"/>
      <c r="D40" s="33"/>
      <c r="E40" s="33"/>
    </row>
    <row r="41" spans="1:5" s="31" customFormat="1" x14ac:dyDescent="0.25">
      <c r="A41" s="32"/>
      <c r="B41" s="33"/>
      <c r="C41" s="33"/>
      <c r="D41" s="33"/>
      <c r="E41" s="33"/>
    </row>
    <row r="42" spans="1:5" s="31" customFormat="1" x14ac:dyDescent="0.25">
      <c r="A42" s="32"/>
      <c r="B42" s="33"/>
      <c r="C42" s="33"/>
      <c r="D42" s="33"/>
      <c r="E42" s="33"/>
    </row>
    <row r="43" spans="1:5" s="31" customFormat="1" x14ac:dyDescent="0.25">
      <c r="A43" s="32"/>
      <c r="B43" s="33"/>
      <c r="C43" s="33"/>
      <c r="D43" s="33"/>
      <c r="E43" s="33"/>
    </row>
    <row r="44" spans="1:5" s="31" customFormat="1" x14ac:dyDescent="0.25">
      <c r="A44" s="32"/>
      <c r="B44" s="33"/>
      <c r="C44" s="33"/>
      <c r="D44" s="33"/>
      <c r="E44" s="33"/>
    </row>
    <row r="45" spans="1:5" s="31" customFormat="1" x14ac:dyDescent="0.25">
      <c r="A45" s="32"/>
      <c r="B45" s="33"/>
      <c r="C45" s="33"/>
      <c r="D45" s="33"/>
      <c r="E45" s="33"/>
    </row>
    <row r="46" spans="1:5" s="31" customFormat="1" x14ac:dyDescent="0.25">
      <c r="A46" s="32"/>
      <c r="B46" s="33"/>
      <c r="C46" s="33"/>
      <c r="D46" s="33"/>
      <c r="E46" s="33"/>
    </row>
    <row r="47" spans="1:5" s="31" customFormat="1" x14ac:dyDescent="0.25">
      <c r="A47" s="32"/>
      <c r="B47" s="33"/>
      <c r="C47" s="33"/>
      <c r="D47" s="33"/>
      <c r="E47" s="33"/>
    </row>
    <row r="48" spans="1:5"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ht="15.75" hidden="1" customHeight="1" x14ac:dyDescent="0.25">
      <c r="A53" s="32"/>
      <c r="B53" s="33"/>
      <c r="C53" s="33"/>
      <c r="D53" s="33"/>
      <c r="E53" s="33"/>
    </row>
    <row r="54" spans="1:5" s="31" customFormat="1" ht="15.75" hidden="1" customHeight="1" x14ac:dyDescent="0.25">
      <c r="A54" s="32"/>
      <c r="B54" s="33"/>
      <c r="C54" s="33"/>
      <c r="D54" s="33"/>
      <c r="E54" s="33"/>
    </row>
    <row r="55" spans="1:5" s="31" customFormat="1" ht="15.75" hidden="1" customHeight="1" x14ac:dyDescent="0.25">
      <c r="A55" s="32"/>
      <c r="B55" s="33"/>
      <c r="C55" s="33"/>
      <c r="D55" s="33"/>
      <c r="E55" s="33"/>
    </row>
    <row r="56" spans="1:5" s="31" customFormat="1" ht="15.75" hidden="1" customHeigh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x14ac:dyDescent="0.25">
      <c r="A75" s="32"/>
      <c r="B75" s="33"/>
      <c r="C75" s="33"/>
      <c r="D75" s="33"/>
      <c r="E75" s="33"/>
    </row>
    <row r="76" spans="1:5" s="31" customFormat="1" x14ac:dyDescent="0.25">
      <c r="A76" s="32"/>
      <c r="B76" s="33"/>
      <c r="C76" s="33"/>
      <c r="D76" s="33"/>
      <c r="E76" s="33"/>
    </row>
    <row r="77" spans="1:5" s="31" customFormat="1" x14ac:dyDescent="0.25">
      <c r="A77" s="32"/>
      <c r="B77" s="33"/>
      <c r="C77" s="33"/>
      <c r="D77" s="33"/>
      <c r="E77" s="33"/>
    </row>
    <row r="78" spans="1:5" s="31" customForma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sheetData>
  <mergeCells count="2">
    <mergeCell ref="A4:E4"/>
    <mergeCell ref="F4:G4"/>
  </mergeCells>
  <conditionalFormatting sqref="F6">
    <cfRule type="cellIs" dxfId="471" priority="49" operator="between">
      <formula>8</formula>
      <formula>16</formula>
    </cfRule>
    <cfRule type="cellIs" dxfId="470" priority="50" operator="between">
      <formula>4</formula>
      <formula>7.99</formula>
    </cfRule>
    <cfRule type="cellIs" dxfId="469" priority="51" operator="between">
      <formula>1</formula>
      <formula>3.99</formula>
    </cfRule>
  </conditionalFormatting>
  <conditionalFormatting sqref="G6">
    <cfRule type="cellIs" dxfId="468" priority="46" operator="between">
      <formula>8</formula>
      <formula>16</formula>
    </cfRule>
    <cfRule type="cellIs" dxfId="467" priority="47" operator="between">
      <formula>4</formula>
      <formula>7.99</formula>
    </cfRule>
    <cfRule type="cellIs" dxfId="466" priority="48" operator="between">
      <formula>1</formula>
      <formula>3.99</formula>
    </cfRule>
  </conditionalFormatting>
  <conditionalFormatting sqref="F7">
    <cfRule type="cellIs" dxfId="465" priority="43" operator="between">
      <formula>8</formula>
      <formula>16</formula>
    </cfRule>
    <cfRule type="cellIs" dxfId="464" priority="44" operator="between">
      <formula>4</formula>
      <formula>7.99</formula>
    </cfRule>
    <cfRule type="cellIs" dxfId="463" priority="45" operator="between">
      <formula>1</formula>
      <formula>3.99</formula>
    </cfRule>
  </conditionalFormatting>
  <conditionalFormatting sqref="G7">
    <cfRule type="cellIs" dxfId="462" priority="40" operator="between">
      <formula>8</formula>
      <formula>16</formula>
    </cfRule>
    <cfRule type="cellIs" dxfId="461" priority="41" operator="between">
      <formula>4</formula>
      <formula>7.99</formula>
    </cfRule>
    <cfRule type="cellIs" dxfId="460" priority="42" operator="between">
      <formula>1</formula>
      <formula>3.99</formula>
    </cfRule>
  </conditionalFormatting>
  <conditionalFormatting sqref="F8">
    <cfRule type="cellIs" dxfId="459" priority="37" operator="between">
      <formula>8</formula>
      <formula>16</formula>
    </cfRule>
    <cfRule type="cellIs" dxfId="458" priority="38" operator="between">
      <formula>4</formula>
      <formula>7.99</formula>
    </cfRule>
    <cfRule type="cellIs" dxfId="457" priority="39" operator="between">
      <formula>1</formula>
      <formula>3.99</formula>
    </cfRule>
  </conditionalFormatting>
  <conditionalFormatting sqref="G8">
    <cfRule type="cellIs" dxfId="456" priority="34" operator="between">
      <formula>8</formula>
      <formula>16</formula>
    </cfRule>
    <cfRule type="cellIs" dxfId="455" priority="35" operator="between">
      <formula>4</formula>
      <formula>7.99</formula>
    </cfRule>
    <cfRule type="cellIs" dxfId="454" priority="36" operator="between">
      <formula>1</formula>
      <formula>3.99</formula>
    </cfRule>
  </conditionalFormatting>
  <conditionalFormatting sqref="F9">
    <cfRule type="cellIs" dxfId="453" priority="31" operator="between">
      <formula>8</formula>
      <formula>16</formula>
    </cfRule>
    <cfRule type="cellIs" dxfId="452" priority="32" operator="between">
      <formula>4</formula>
      <formula>7.99</formula>
    </cfRule>
    <cfRule type="cellIs" dxfId="451" priority="33" operator="between">
      <formula>1</formula>
      <formula>3.99</formula>
    </cfRule>
  </conditionalFormatting>
  <conditionalFormatting sqref="G9">
    <cfRule type="cellIs" dxfId="450" priority="28" operator="between">
      <formula>8</formula>
      <formula>16</formula>
    </cfRule>
    <cfRule type="cellIs" dxfId="449" priority="29" operator="between">
      <formula>4</formula>
      <formula>7.99</formula>
    </cfRule>
    <cfRule type="cellIs" dxfId="448" priority="30" operator="between">
      <formula>1</formula>
      <formula>3.99</formula>
    </cfRule>
  </conditionalFormatting>
  <conditionalFormatting sqref="F10">
    <cfRule type="cellIs" dxfId="447" priority="25" operator="between">
      <formula>8</formula>
      <formula>16</formula>
    </cfRule>
    <cfRule type="cellIs" dxfId="446" priority="26" operator="between">
      <formula>4</formula>
      <formula>7.99</formula>
    </cfRule>
    <cfRule type="cellIs" dxfId="445" priority="27" operator="between">
      <formula>1</formula>
      <formula>3.99</formula>
    </cfRule>
  </conditionalFormatting>
  <conditionalFormatting sqref="G10">
    <cfRule type="cellIs" dxfId="444" priority="22" operator="between">
      <formula>8</formula>
      <formula>16</formula>
    </cfRule>
    <cfRule type="cellIs" dxfId="443" priority="23" operator="between">
      <formula>4</formula>
      <formula>7.99</formula>
    </cfRule>
    <cfRule type="cellIs" dxfId="442" priority="24" operator="between">
      <formula>1</formula>
      <formula>3.99</formula>
    </cfRule>
  </conditionalFormatting>
  <conditionalFormatting sqref="F11">
    <cfRule type="cellIs" dxfId="441" priority="19" operator="between">
      <formula>8</formula>
      <formula>16</formula>
    </cfRule>
    <cfRule type="cellIs" dxfId="440" priority="20" operator="between">
      <formula>4</formula>
      <formula>7.99</formula>
    </cfRule>
    <cfRule type="cellIs" dxfId="439" priority="21" operator="between">
      <formula>1</formula>
      <formula>3.99</formula>
    </cfRule>
  </conditionalFormatting>
  <conditionalFormatting sqref="G11">
    <cfRule type="cellIs" dxfId="438" priority="16" operator="between">
      <formula>8</formula>
      <formula>16</formula>
    </cfRule>
    <cfRule type="cellIs" dxfId="437" priority="17" operator="between">
      <formula>4</formula>
      <formula>7.99</formula>
    </cfRule>
    <cfRule type="cellIs" dxfId="436" priority="18" operator="between">
      <formula>1</formula>
      <formula>3.99</formula>
    </cfRule>
  </conditionalFormatting>
  <conditionalFormatting sqref="F12">
    <cfRule type="cellIs" dxfId="435" priority="13" operator="between">
      <formula>8</formula>
      <formula>16</formula>
    </cfRule>
    <cfRule type="cellIs" dxfId="434" priority="14" operator="between">
      <formula>4</formula>
      <formula>7.99</formula>
    </cfRule>
    <cfRule type="cellIs" dxfId="433" priority="15" operator="between">
      <formula>1</formula>
      <formula>3.99</formula>
    </cfRule>
  </conditionalFormatting>
  <conditionalFormatting sqref="G12">
    <cfRule type="cellIs" dxfId="432" priority="10" operator="between">
      <formula>8</formula>
      <formula>16</formula>
    </cfRule>
    <cfRule type="cellIs" dxfId="431" priority="11" operator="between">
      <formula>4</formula>
      <formula>7.99</formula>
    </cfRule>
    <cfRule type="cellIs" dxfId="430" priority="12" operator="between">
      <formula>1</formula>
      <formula>3.99</formula>
    </cfRule>
  </conditionalFormatting>
  <conditionalFormatting sqref="F13">
    <cfRule type="cellIs" dxfId="429" priority="7" operator="between">
      <formula>8</formula>
      <formula>16</formula>
    </cfRule>
    <cfRule type="cellIs" dxfId="428" priority="8" operator="between">
      <formula>4</formula>
      <formula>7.99</formula>
    </cfRule>
    <cfRule type="cellIs" dxfId="427" priority="9" operator="between">
      <formula>1</formula>
      <formula>3.99</formula>
    </cfRule>
  </conditionalFormatting>
  <conditionalFormatting sqref="G13">
    <cfRule type="cellIs" dxfId="426" priority="4" operator="between">
      <formula>8</formula>
      <formula>16</formula>
    </cfRule>
    <cfRule type="cellIs" dxfId="425" priority="5" operator="between">
      <formula>4</formula>
      <formula>7.99</formula>
    </cfRule>
    <cfRule type="cellIs" dxfId="424" priority="6" operator="between">
      <formula>1</formula>
      <formula>3.99</formula>
    </cfRule>
  </conditionalFormatting>
  <conditionalFormatting sqref="F14:G14">
    <cfRule type="cellIs" dxfId="423" priority="1" operator="between">
      <formula>8</formula>
      <formula>16</formula>
    </cfRule>
    <cfRule type="cellIs" dxfId="422" priority="2" operator="between">
      <formula>4</formula>
      <formula>7.99</formula>
    </cfRule>
    <cfRule type="cellIs" dxfId="421"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(CV)'!A6</f>
        <v>CV.R1</v>
      </c>
      <c r="D5" s="223"/>
      <c r="E5" s="224" t="str">
        <f>'3. Convenios (CV)'!B6</f>
        <v>El objeto del convenio no corresponde a esta figura jurídica</v>
      </c>
      <c r="F5" s="225"/>
      <c r="G5" s="138" t="str">
        <f>'3. Convenios (CV)'!C6</f>
        <v>Celebración de convenios para eludir un procedimiento de contratación o eludiendo los requisitos de validez de este instrumento jurídico</v>
      </c>
      <c r="H5" s="39">
        <f>'3. Convenios (CV)'!D6</f>
        <v>0</v>
      </c>
      <c r="I5" s="53">
        <f>'3. Convenios (CV)'!E6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610</v>
      </c>
      <c r="B10" s="54" t="s">
        <v>159</v>
      </c>
      <c r="C10" s="114"/>
      <c r="D10" s="114"/>
      <c r="E10" s="120">
        <f>C10*D10</f>
        <v>0</v>
      </c>
      <c r="F10" s="140" t="s">
        <v>614</v>
      </c>
      <c r="G10" s="83" t="s">
        <v>314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84" x14ac:dyDescent="0.2">
      <c r="A11" s="140" t="s">
        <v>611</v>
      </c>
      <c r="B11" s="54" t="s">
        <v>108</v>
      </c>
      <c r="C11" s="114"/>
      <c r="D11" s="114"/>
      <c r="E11" s="120">
        <f t="shared" ref="E11:E13" si="1">C11*D11</f>
        <v>0</v>
      </c>
      <c r="F11" s="140" t="s">
        <v>615</v>
      </c>
      <c r="G11" s="83" t="s">
        <v>315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612</v>
      </c>
      <c r="B12" s="54" t="s">
        <v>160</v>
      </c>
      <c r="C12" s="114"/>
      <c r="D12" s="114"/>
      <c r="E12" s="120">
        <f t="shared" si="1"/>
        <v>0</v>
      </c>
      <c r="F12" s="140" t="s">
        <v>616</v>
      </c>
      <c r="G12" s="83" t="s">
        <v>316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613</v>
      </c>
      <c r="B13" s="116" t="s">
        <v>397</v>
      </c>
      <c r="C13" s="115"/>
      <c r="D13" s="115"/>
      <c r="E13" s="120">
        <f t="shared" si="1"/>
        <v>0</v>
      </c>
      <c r="F13" s="115" t="s">
        <v>617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420" priority="24" operator="between">
      <formula>8</formula>
      <formula>16</formula>
    </cfRule>
    <cfRule type="cellIs" dxfId="419" priority="25" operator="between">
      <formula>4</formula>
      <formula>7.99</formula>
    </cfRule>
    <cfRule type="cellIs" dxfId="418" priority="26" operator="between">
      <formula>1</formula>
      <formula>3.99</formula>
    </cfRule>
  </conditionalFormatting>
  <conditionalFormatting sqref="F10:F12">
    <cfRule type="cellIs" dxfId="417" priority="21" operator="between">
      <formula>11</formula>
      <formula>25</formula>
    </cfRule>
    <cfRule type="cellIs" dxfId="416" priority="22" operator="between">
      <formula>6</formula>
      <formula>10</formula>
    </cfRule>
    <cfRule type="cellIs" dxfId="415" priority="23" operator="between">
      <formula>0</formula>
      <formula>5</formula>
    </cfRule>
  </conditionalFormatting>
  <conditionalFormatting sqref="H10:H13">
    <cfRule type="containsText" dxfId="414" priority="19" operator="containsText" text="Sí">
      <formula>NOT(ISERROR(SEARCH("Sí",H10)))</formula>
    </cfRule>
    <cfRule type="containsText" dxfId="413" priority="20" operator="containsText" text="No">
      <formula>NOT(ISERROR(SEARCH("No",H10)))</formula>
    </cfRule>
  </conditionalFormatting>
  <conditionalFormatting sqref="I10:I13">
    <cfRule type="containsText" dxfId="412" priority="16" operator="containsText" text="Bajo">
      <formula>NOT(ISERROR(SEARCH("Bajo",I10)))</formula>
    </cfRule>
    <cfRule type="containsText" dxfId="411" priority="17" operator="containsText" text="Medio">
      <formula>NOT(ISERROR(SEARCH("Medio",I10)))</formula>
    </cfRule>
    <cfRule type="containsText" dxfId="410" priority="18" operator="containsText" text="Alto">
      <formula>NOT(ISERROR(SEARCH("Alto",I10)))</formula>
    </cfRule>
  </conditionalFormatting>
  <conditionalFormatting sqref="E14">
    <cfRule type="cellIs" dxfId="409" priority="13" operator="between">
      <formula>8</formula>
      <formula>16</formula>
    </cfRule>
    <cfRule type="cellIs" dxfId="408" priority="14" operator="between">
      <formula>4</formula>
      <formula>7.99</formula>
    </cfRule>
    <cfRule type="cellIs" dxfId="407" priority="15" operator="between">
      <formula>1</formula>
      <formula>3.99</formula>
    </cfRule>
  </conditionalFormatting>
  <conditionalFormatting sqref="N14">
    <cfRule type="cellIs" dxfId="406" priority="7" operator="between">
      <formula>8</formula>
      <formula>16</formula>
    </cfRule>
    <cfRule type="cellIs" dxfId="405" priority="8" operator="between">
      <formula>4</formula>
      <formula>7.99</formula>
    </cfRule>
    <cfRule type="cellIs" dxfId="404" priority="9" operator="between">
      <formula>1</formula>
      <formula>3.99</formula>
    </cfRule>
  </conditionalFormatting>
  <conditionalFormatting sqref="V14">
    <cfRule type="cellIs" dxfId="403" priority="1" operator="between">
      <formula>8</formula>
      <formula>16</formula>
    </cfRule>
    <cfRule type="cellIs" dxfId="402" priority="2" operator="between">
      <formula>4</formula>
      <formula>7.99</formula>
    </cfRule>
    <cfRule type="cellIs" dxfId="401"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(CV)'!A7</f>
        <v>CV.R2</v>
      </c>
      <c r="D5" s="223"/>
      <c r="E5" s="224" t="str">
        <f>'3. Convenios (CV)'!B7</f>
        <v>Incumplimiento del procedimiento o de los requisitos legales del convenio</v>
      </c>
      <c r="F5" s="225"/>
      <c r="G5" s="138" t="str">
        <f>'3. Convenios (CV)'!C7</f>
        <v>Celebración de un convenio con incumplimiento del procedimiento legalmente establecido para ello, o incumpliendo determinados trámites o requisitos legales.</v>
      </c>
      <c r="H5" s="39">
        <f>'3. Convenios (CV)'!D7</f>
        <v>0</v>
      </c>
      <c r="I5" s="53">
        <f>'3. Convenios (CV)'!E7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618</v>
      </c>
      <c r="B10" s="52" t="s">
        <v>163</v>
      </c>
      <c r="C10" s="114"/>
      <c r="D10" s="114"/>
      <c r="E10" s="120">
        <f>C10*D10</f>
        <v>0</v>
      </c>
      <c r="F10" s="140" t="s">
        <v>624</v>
      </c>
      <c r="G10" s="83" t="s">
        <v>252</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619</v>
      </c>
      <c r="B11" s="52" t="s">
        <v>164</v>
      </c>
      <c r="C11" s="114"/>
      <c r="D11" s="114"/>
      <c r="E11" s="120">
        <f t="shared" ref="E11:E15" si="1">C11*D11</f>
        <v>0</v>
      </c>
      <c r="F11" s="140" t="s">
        <v>625</v>
      </c>
      <c r="G11" s="83" t="s">
        <v>253</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72" x14ac:dyDescent="0.2">
      <c r="A12" s="140" t="s">
        <v>620</v>
      </c>
      <c r="B12" s="52" t="s">
        <v>173</v>
      </c>
      <c r="C12" s="114"/>
      <c r="D12" s="114"/>
      <c r="E12" s="120">
        <f t="shared" si="1"/>
        <v>0</v>
      </c>
      <c r="F12" s="140" t="s">
        <v>626</v>
      </c>
      <c r="G12" s="83" t="s">
        <v>254</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08" x14ac:dyDescent="0.2">
      <c r="A13" s="140" t="s">
        <v>621</v>
      </c>
      <c r="B13" s="52" t="s">
        <v>337</v>
      </c>
      <c r="C13" s="114"/>
      <c r="D13" s="114"/>
      <c r="E13" s="120">
        <f t="shared" si="1"/>
        <v>0</v>
      </c>
      <c r="F13" s="140" t="s">
        <v>627</v>
      </c>
      <c r="G13" s="83" t="s">
        <v>255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622</v>
      </c>
      <c r="B14" s="52" t="s">
        <v>225</v>
      </c>
      <c r="C14" s="114"/>
      <c r="D14" s="114"/>
      <c r="E14" s="120">
        <f t="shared" si="1"/>
        <v>0</v>
      </c>
      <c r="F14" s="140" t="s">
        <v>628</v>
      </c>
      <c r="G14" s="83" t="s">
        <v>161</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623</v>
      </c>
      <c r="B15" s="116" t="s">
        <v>397</v>
      </c>
      <c r="C15" s="115"/>
      <c r="D15" s="115"/>
      <c r="E15" s="120">
        <f t="shared" si="1"/>
        <v>0</v>
      </c>
      <c r="F15" s="115" t="s">
        <v>629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400" priority="24" operator="between">
      <formula>8</formula>
      <formula>16</formula>
    </cfRule>
    <cfRule type="cellIs" dxfId="399" priority="25" operator="between">
      <formula>4</formula>
      <formula>7.99</formula>
    </cfRule>
    <cfRule type="cellIs" dxfId="398" priority="26" operator="between">
      <formula>1</formula>
      <formula>3.99</formula>
    </cfRule>
  </conditionalFormatting>
  <conditionalFormatting sqref="F10:F14">
    <cfRule type="cellIs" dxfId="397" priority="21" operator="between">
      <formula>11</formula>
      <formula>25</formula>
    </cfRule>
    <cfRule type="cellIs" dxfId="396" priority="22" operator="between">
      <formula>6</formula>
      <formula>10</formula>
    </cfRule>
    <cfRule type="cellIs" dxfId="395" priority="23" operator="between">
      <formula>0</formula>
      <formula>5</formula>
    </cfRule>
  </conditionalFormatting>
  <conditionalFormatting sqref="H10:H15">
    <cfRule type="containsText" dxfId="394" priority="19" operator="containsText" text="Sí">
      <formula>NOT(ISERROR(SEARCH("Sí",H10)))</formula>
    </cfRule>
    <cfRule type="containsText" dxfId="393" priority="20" operator="containsText" text="No">
      <formula>NOT(ISERROR(SEARCH("No",H10)))</formula>
    </cfRule>
  </conditionalFormatting>
  <conditionalFormatting sqref="I10:I15">
    <cfRule type="containsText" dxfId="392" priority="16" operator="containsText" text="Bajo">
      <formula>NOT(ISERROR(SEARCH("Bajo",I10)))</formula>
    </cfRule>
    <cfRule type="containsText" dxfId="391" priority="17" operator="containsText" text="Medio">
      <formula>NOT(ISERROR(SEARCH("Medio",I10)))</formula>
    </cfRule>
    <cfRule type="containsText" dxfId="390" priority="18" operator="containsText" text="Alto">
      <formula>NOT(ISERROR(SEARCH("Alto",I10)))</formula>
    </cfRule>
  </conditionalFormatting>
  <conditionalFormatting sqref="E16">
    <cfRule type="cellIs" dxfId="389" priority="13" operator="between">
      <formula>8</formula>
      <formula>16</formula>
    </cfRule>
    <cfRule type="cellIs" dxfId="388" priority="14" operator="between">
      <formula>4</formula>
      <formula>7.99</formula>
    </cfRule>
    <cfRule type="cellIs" dxfId="387" priority="15" operator="between">
      <formula>1</formula>
      <formula>3.99</formula>
    </cfRule>
  </conditionalFormatting>
  <conditionalFormatting sqref="N10:N15">
    <cfRule type="cellIs" dxfId="386" priority="10" operator="between">
      <formula>8</formula>
      <formula>16</formula>
    </cfRule>
    <cfRule type="cellIs" dxfId="385" priority="11" operator="between">
      <formula>4</formula>
      <formula>7.99</formula>
    </cfRule>
    <cfRule type="cellIs" dxfId="384" priority="12" operator="between">
      <formula>1</formula>
      <formula>3.99</formula>
    </cfRule>
  </conditionalFormatting>
  <conditionalFormatting sqref="N16">
    <cfRule type="cellIs" dxfId="383" priority="7" operator="between">
      <formula>8</formula>
      <formula>16</formula>
    </cfRule>
    <cfRule type="cellIs" dxfId="382" priority="8" operator="between">
      <formula>4</formula>
      <formula>7.99</formula>
    </cfRule>
    <cfRule type="cellIs" dxfId="381" priority="9" operator="between">
      <formula>1</formula>
      <formula>3.99</formula>
    </cfRule>
  </conditionalFormatting>
  <conditionalFormatting sqref="V10:V15">
    <cfRule type="cellIs" dxfId="380" priority="4" operator="between">
      <formula>8</formula>
      <formula>16</formula>
    </cfRule>
    <cfRule type="cellIs" dxfId="379" priority="5" operator="between">
      <formula>4</formula>
      <formula>7.99</formula>
    </cfRule>
    <cfRule type="cellIs" dxfId="378" priority="6" operator="between">
      <formula>1</formula>
      <formula>3.99</formula>
    </cfRule>
  </conditionalFormatting>
  <conditionalFormatting sqref="V16">
    <cfRule type="cellIs" dxfId="377" priority="1" operator="between">
      <formula>8</formula>
      <formula>16</formula>
    </cfRule>
    <cfRule type="cellIs" dxfId="376" priority="2" operator="between">
      <formula>4</formula>
      <formula>7.99</formula>
    </cfRule>
    <cfRule type="cellIs" dxfId="375"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(CV)'!A8</f>
        <v>CV.R3</v>
      </c>
      <c r="D5" s="223"/>
      <c r="E5" s="224" t="str">
        <f>'3. Convenios (CV)'!B8</f>
        <v xml:space="preserve">Conflictos de interés </v>
      </c>
      <c r="F5" s="225"/>
      <c r="G5" s="138"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39">
        <f>'3. Convenios (CV)'!D8</f>
        <v>0</v>
      </c>
      <c r="I5" s="53">
        <f>'3. Convenios (CV)'!E8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68" x14ac:dyDescent="0.2">
      <c r="A10" s="140" t="s">
        <v>630</v>
      </c>
      <c r="B10" s="52" t="s">
        <v>111</v>
      </c>
      <c r="C10" s="114"/>
      <c r="D10" s="114"/>
      <c r="E10" s="120">
        <f>C10*D10</f>
        <v>0</v>
      </c>
      <c r="F10" s="140" t="s">
        <v>633</v>
      </c>
      <c r="G10" s="83" t="s">
        <v>226</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631</v>
      </c>
      <c r="B11" s="52" t="s">
        <v>165</v>
      </c>
      <c r="C11" s="114"/>
      <c r="D11" s="114"/>
      <c r="E11" s="120">
        <f t="shared" ref="E11:E12" si="1">C11*D11</f>
        <v>0</v>
      </c>
      <c r="F11" s="140" t="s">
        <v>634</v>
      </c>
      <c r="G11" s="83" t="s">
        <v>216</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632</v>
      </c>
      <c r="B12" s="116" t="s">
        <v>397</v>
      </c>
      <c r="C12" s="115"/>
      <c r="D12" s="115"/>
      <c r="E12" s="120">
        <f t="shared" si="1"/>
        <v>0</v>
      </c>
      <c r="F12" s="115" t="s">
        <v>635</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74" priority="24" operator="between">
      <formula>8</formula>
      <formula>16</formula>
    </cfRule>
    <cfRule type="cellIs" dxfId="373" priority="25" operator="between">
      <formula>4</formula>
      <formula>7.99</formula>
    </cfRule>
    <cfRule type="cellIs" dxfId="372" priority="26" operator="between">
      <formula>1</formula>
      <formula>3.99</formula>
    </cfRule>
  </conditionalFormatting>
  <conditionalFormatting sqref="F10:F11">
    <cfRule type="cellIs" dxfId="371" priority="21" operator="between">
      <formula>11</formula>
      <formula>25</formula>
    </cfRule>
    <cfRule type="cellIs" dxfId="370" priority="22" operator="between">
      <formula>6</formula>
      <formula>10</formula>
    </cfRule>
    <cfRule type="cellIs" dxfId="369" priority="23" operator="between">
      <formula>0</formula>
      <formula>5</formula>
    </cfRule>
  </conditionalFormatting>
  <conditionalFormatting sqref="H10:H12">
    <cfRule type="containsText" dxfId="368" priority="19" operator="containsText" text="Sí">
      <formula>NOT(ISERROR(SEARCH("Sí",H10)))</formula>
    </cfRule>
    <cfRule type="containsText" dxfId="367" priority="20" operator="containsText" text="No">
      <formula>NOT(ISERROR(SEARCH("No",H10)))</formula>
    </cfRule>
  </conditionalFormatting>
  <conditionalFormatting sqref="I10:I12">
    <cfRule type="containsText" dxfId="366" priority="16" operator="containsText" text="Bajo">
      <formula>NOT(ISERROR(SEARCH("Bajo",I10)))</formula>
    </cfRule>
    <cfRule type="containsText" dxfId="365" priority="17" operator="containsText" text="Medio">
      <formula>NOT(ISERROR(SEARCH("Medio",I10)))</formula>
    </cfRule>
    <cfRule type="containsText" dxfId="364" priority="18" operator="containsText" text="Alto">
      <formula>NOT(ISERROR(SEARCH("Alto",I10)))</formula>
    </cfRule>
  </conditionalFormatting>
  <conditionalFormatting sqref="E13">
    <cfRule type="cellIs" dxfId="363" priority="13" operator="between">
      <formula>8</formula>
      <formula>16</formula>
    </cfRule>
    <cfRule type="cellIs" dxfId="362" priority="14" operator="between">
      <formula>4</formula>
      <formula>7.99</formula>
    </cfRule>
    <cfRule type="cellIs" dxfId="361" priority="15" operator="between">
      <formula>1</formula>
      <formula>3.99</formula>
    </cfRule>
  </conditionalFormatting>
  <conditionalFormatting sqref="N13">
    <cfRule type="cellIs" dxfId="360" priority="7" operator="between">
      <formula>8</formula>
      <formula>16</formula>
    </cfRule>
    <cfRule type="cellIs" dxfId="359" priority="8" operator="between">
      <formula>4</formula>
      <formula>7.99</formula>
    </cfRule>
    <cfRule type="cellIs" dxfId="358" priority="9" operator="between">
      <formula>1</formula>
      <formula>3.99</formula>
    </cfRule>
  </conditionalFormatting>
  <conditionalFormatting sqref="V13">
    <cfRule type="cellIs" dxfId="357" priority="1" operator="between">
      <formula>8</formula>
      <formula>16</formula>
    </cfRule>
    <cfRule type="cellIs" dxfId="356" priority="2" operator="between">
      <formula>4</formula>
      <formula>7.99</formula>
    </cfRule>
    <cfRule type="cellIs" dxfId="35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(S)'!A7</f>
        <v>S.R1</v>
      </c>
      <c r="D5" s="213"/>
      <c r="E5" s="216" t="str">
        <f>'1. Subvenciones (S)'!B7</f>
        <v>Limitación de la concurrencia</v>
      </c>
      <c r="F5" s="217"/>
      <c r="G5" s="100" t="str">
        <f>'1. Subvenciones (S)'!C7</f>
        <v>No se garantiza que el procedimiento de concesión se desarrolle de forma transparente y pública, lo que puede dar lugar a favoritismos o a actos de corrupción.</v>
      </c>
      <c r="H5" s="39">
        <f>'1. Subvenciones (S)'!D7</f>
        <v>0</v>
      </c>
      <c r="I5" s="53">
        <f>'1. Subvenciones (S)'!E7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01" t="s">
        <v>398</v>
      </c>
      <c r="B10" s="145" t="s">
        <v>308</v>
      </c>
      <c r="C10" s="114"/>
      <c r="D10" s="114"/>
      <c r="E10" s="120">
        <f>C10*D10</f>
        <v>0</v>
      </c>
      <c r="F10" s="42" t="s">
        <v>399</v>
      </c>
      <c r="G10" s="145" t="s">
        <v>338</v>
      </c>
      <c r="H10" s="115"/>
      <c r="I10" s="115"/>
      <c r="J10" s="114"/>
      <c r="K10" s="114"/>
      <c r="L10" s="108" t="str">
        <f t="shared" ref="L10:M15" si="0">IF(ISNUMBER(C10),IF(C10+J10&gt;1,C10+J10,1),"")</f>
        <v/>
      </c>
      <c r="M10" s="108" t="str">
        <f t="shared" si="0"/>
        <v/>
      </c>
      <c r="N10" s="120" t="e">
        <f>L10*M10</f>
        <v>#VALUE!</v>
      </c>
      <c r="O10" s="117"/>
      <c r="P10" s="117"/>
      <c r="Q10" s="117"/>
      <c r="R10" s="114"/>
      <c r="S10" s="114"/>
      <c r="T10" s="109" t="str">
        <f>IF(ISNUMBER($L10),IF($L10+R10&gt;1,$L10+R10,1),"")</f>
        <v/>
      </c>
      <c r="U10" s="110" t="str">
        <f>IF(ISNUMBER($M10),IF($M10+S10&gt;1,$M10+S10,1),"")</f>
        <v/>
      </c>
      <c r="V10" s="120" t="e">
        <f>T10*U10</f>
        <v>#VALUE!</v>
      </c>
    </row>
    <row r="11" spans="1:22" ht="96" customHeight="1" x14ac:dyDescent="0.2">
      <c r="A11" s="140" t="s">
        <v>400</v>
      </c>
      <c r="B11" s="145" t="s">
        <v>242</v>
      </c>
      <c r="C11" s="114"/>
      <c r="D11" s="114"/>
      <c r="E11" s="120">
        <f t="shared" ref="E11:E15" si="1">C11*D11</f>
        <v>0</v>
      </c>
      <c r="F11" s="140" t="s">
        <v>405</v>
      </c>
      <c r="G11" s="44" t="s">
        <v>80</v>
      </c>
      <c r="H11" s="115"/>
      <c r="I11" s="115"/>
      <c r="J11" s="114"/>
      <c r="K11" s="114"/>
      <c r="L11" s="110" t="str">
        <f t="shared" si="0"/>
        <v/>
      </c>
      <c r="M11" s="110" t="str">
        <f t="shared" si="0"/>
        <v/>
      </c>
      <c r="N11" s="120" t="e">
        <f t="shared" ref="N11:N15" si="2">L11*M11</f>
        <v>#VALUE!</v>
      </c>
      <c r="O11" s="117"/>
      <c r="P11" s="117"/>
      <c r="Q11" s="117"/>
      <c r="R11" s="114"/>
      <c r="S11" s="114"/>
      <c r="T11" s="110" t="str">
        <f t="shared" ref="T11:T15" si="3">IF(ISNUMBER($L11),IF($L11+R11&gt;1,$L11+R11,1),"")</f>
        <v/>
      </c>
      <c r="U11" s="110" t="str">
        <f t="shared" ref="U11:U15" si="4">IF(ISNUMBER($M11),IF($M11+S11&gt;1,$M11+S11,1),"")</f>
        <v/>
      </c>
      <c r="V11" s="120" t="e">
        <f t="shared" ref="V11:V15" si="5">T11*U11</f>
        <v>#VALUE!</v>
      </c>
    </row>
    <row r="12" spans="1:22" ht="96" x14ac:dyDescent="0.2">
      <c r="A12" s="140" t="s">
        <v>401</v>
      </c>
      <c r="B12" s="46" t="s">
        <v>209</v>
      </c>
      <c r="C12" s="114"/>
      <c r="D12" s="114"/>
      <c r="E12" s="120">
        <f t="shared" si="1"/>
        <v>0</v>
      </c>
      <c r="F12" s="140" t="s">
        <v>406</v>
      </c>
      <c r="G12" s="44" t="s">
        <v>243</v>
      </c>
      <c r="H12" s="115"/>
      <c r="I12" s="115"/>
      <c r="J12" s="114"/>
      <c r="K12" s="114"/>
      <c r="L12" s="110" t="str">
        <f t="shared" si="0"/>
        <v/>
      </c>
      <c r="M12" s="110" t="str">
        <f t="shared" si="0"/>
        <v/>
      </c>
      <c r="N12" s="120" t="e">
        <f t="shared" si="2"/>
        <v>#VALUE!</v>
      </c>
      <c r="O12" s="117"/>
      <c r="P12" s="117"/>
      <c r="Q12" s="117"/>
      <c r="R12" s="114"/>
      <c r="S12" s="114"/>
      <c r="T12" s="110" t="str">
        <f t="shared" si="3"/>
        <v/>
      </c>
      <c r="U12" s="110" t="str">
        <f t="shared" si="4"/>
        <v/>
      </c>
      <c r="V12" s="120" t="e">
        <f t="shared" si="5"/>
        <v>#VALUE!</v>
      </c>
    </row>
    <row r="13" spans="1:22" ht="60" x14ac:dyDescent="0.2">
      <c r="A13" s="140" t="s">
        <v>402</v>
      </c>
      <c r="B13" s="47" t="s">
        <v>244</v>
      </c>
      <c r="C13" s="114"/>
      <c r="D13" s="114"/>
      <c r="E13" s="120">
        <f t="shared" si="1"/>
        <v>0</v>
      </c>
      <c r="F13" s="140" t="s">
        <v>407</v>
      </c>
      <c r="G13" s="44" t="s">
        <v>246</v>
      </c>
      <c r="H13" s="115"/>
      <c r="I13" s="115"/>
      <c r="J13" s="114"/>
      <c r="K13" s="114"/>
      <c r="L13" s="110" t="str">
        <f t="shared" si="0"/>
        <v/>
      </c>
      <c r="M13" s="110" t="str">
        <f t="shared" si="0"/>
        <v/>
      </c>
      <c r="N13" s="120" t="e">
        <f t="shared" si="2"/>
        <v>#VALUE!</v>
      </c>
      <c r="O13" s="117"/>
      <c r="P13" s="117"/>
      <c r="Q13" s="117"/>
      <c r="R13" s="114"/>
      <c r="S13" s="114"/>
      <c r="T13" s="110" t="str">
        <f t="shared" si="3"/>
        <v/>
      </c>
      <c r="U13" s="110" t="str">
        <f t="shared" si="4"/>
        <v/>
      </c>
      <c r="V13" s="120" t="e">
        <f t="shared" si="5"/>
        <v>#VALUE!</v>
      </c>
    </row>
    <row r="14" spans="1:22" ht="132" x14ac:dyDescent="0.2">
      <c r="A14" s="140" t="s">
        <v>403</v>
      </c>
      <c r="B14" s="45" t="s">
        <v>245</v>
      </c>
      <c r="C14" s="114"/>
      <c r="D14" s="114"/>
      <c r="E14" s="120">
        <f t="shared" si="1"/>
        <v>0</v>
      </c>
      <c r="F14" s="140" t="s">
        <v>408</v>
      </c>
      <c r="G14" s="44" t="s">
        <v>81</v>
      </c>
      <c r="H14" s="115"/>
      <c r="I14" s="115"/>
      <c r="J14" s="114"/>
      <c r="K14" s="114"/>
      <c r="L14" s="110" t="str">
        <f t="shared" si="0"/>
        <v/>
      </c>
      <c r="M14" s="110" t="str">
        <f t="shared" si="0"/>
        <v/>
      </c>
      <c r="N14" s="120" t="e">
        <f t="shared" si="2"/>
        <v>#VALUE!</v>
      </c>
      <c r="O14" s="117"/>
      <c r="P14" s="117"/>
      <c r="Q14" s="117"/>
      <c r="R14" s="114"/>
      <c r="S14" s="114"/>
      <c r="T14" s="110" t="str">
        <f t="shared" si="3"/>
        <v/>
      </c>
      <c r="U14" s="110" t="str">
        <f t="shared" si="4"/>
        <v/>
      </c>
      <c r="V14" s="120" t="e">
        <f t="shared" si="5"/>
        <v>#VALUE!</v>
      </c>
    </row>
    <row r="15" spans="1:22" ht="72" customHeight="1" x14ac:dyDescent="0.2">
      <c r="A15" s="115" t="s">
        <v>404</v>
      </c>
      <c r="B15" s="116" t="s">
        <v>397</v>
      </c>
      <c r="C15" s="115"/>
      <c r="D15" s="115"/>
      <c r="E15" s="120">
        <f t="shared" si="1"/>
        <v>0</v>
      </c>
      <c r="F15" s="115" t="s">
        <v>409</v>
      </c>
      <c r="G15" s="116" t="s">
        <v>77</v>
      </c>
      <c r="H15" s="115"/>
      <c r="I15" s="115"/>
      <c r="J15" s="115"/>
      <c r="K15" s="115"/>
      <c r="L15" s="110" t="str">
        <f t="shared" ref="L15" si="6">IF(ISNUMBER(C15),IF(C15+J15&gt;1,C15+J15,1),"")</f>
        <v/>
      </c>
      <c r="M15" s="110" t="str">
        <f t="shared" si="0"/>
        <v/>
      </c>
      <c r="N15" s="120" t="e">
        <f t="shared" si="2"/>
        <v>#VALUE!</v>
      </c>
      <c r="O15" s="116" t="s">
        <v>77</v>
      </c>
      <c r="P15" s="118"/>
      <c r="Q15" s="118"/>
      <c r="R15" s="115"/>
      <c r="S15" s="115"/>
      <c r="T15" s="110" t="str">
        <f t="shared" si="3"/>
        <v/>
      </c>
      <c r="U15" s="110"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22" priority="73" operator="between">
      <formula>8</formula>
      <formula>16</formula>
    </cfRule>
    <cfRule type="cellIs" dxfId="1021" priority="74" operator="between">
      <formula>4</formula>
      <formula>7.99</formula>
    </cfRule>
    <cfRule type="cellIs" dxfId="1020" priority="75" operator="between">
      <formula>1</formula>
      <formula>3.99</formula>
    </cfRule>
  </conditionalFormatting>
  <conditionalFormatting sqref="F10:F14">
    <cfRule type="cellIs" dxfId="1019" priority="61" operator="between">
      <formula>11</formula>
      <formula>25</formula>
    </cfRule>
    <cfRule type="cellIs" dxfId="1018" priority="62" operator="between">
      <formula>6</formula>
      <formula>10</formula>
    </cfRule>
    <cfRule type="cellIs" dxfId="1017" priority="63" operator="between">
      <formula>0</formula>
      <formula>5</formula>
    </cfRule>
  </conditionalFormatting>
  <conditionalFormatting sqref="H10:H15">
    <cfRule type="containsText" dxfId="1016" priority="27" operator="containsText" text="Sí">
      <formula>NOT(ISERROR(SEARCH("Sí",H10)))</formula>
    </cfRule>
    <cfRule type="containsText" dxfId="1015" priority="28" operator="containsText" text="No">
      <formula>NOT(ISERROR(SEARCH("No",H10)))</formula>
    </cfRule>
  </conditionalFormatting>
  <conditionalFormatting sqref="I10:I15">
    <cfRule type="containsText" dxfId="1014" priority="16" operator="containsText" text="Bajo">
      <formula>NOT(ISERROR(SEARCH("Bajo",I10)))</formula>
    </cfRule>
    <cfRule type="containsText" dxfId="1013" priority="18" operator="containsText" text="Medio">
      <formula>NOT(ISERROR(SEARCH("Medio",I10)))</formula>
    </cfRule>
    <cfRule type="containsText" dxfId="1012" priority="19" operator="containsText" text="Alto">
      <formula>NOT(ISERROR(SEARCH("Alto",I10)))</formula>
    </cfRule>
  </conditionalFormatting>
  <conditionalFormatting sqref="E16">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0:N15">
    <cfRule type="cellIs" dxfId="1008" priority="10" operator="between">
      <formula>8</formula>
      <formula>16</formula>
    </cfRule>
    <cfRule type="cellIs" dxfId="1007" priority="11" operator="between">
      <formula>4</formula>
      <formula>7.99</formula>
    </cfRule>
    <cfRule type="cellIs" dxfId="1006" priority="12" operator="between">
      <formula>1</formula>
      <formula>3.99</formula>
    </cfRule>
  </conditionalFormatting>
  <conditionalFormatting sqref="N16">
    <cfRule type="cellIs" dxfId="1005" priority="7" operator="between">
      <formula>8</formula>
      <formula>16</formula>
    </cfRule>
    <cfRule type="cellIs" dxfId="1004" priority="8" operator="between">
      <formula>4</formula>
      <formula>7.99</formula>
    </cfRule>
    <cfRule type="cellIs" dxfId="1003" priority="9" operator="between">
      <formula>1</formula>
      <formula>3.99</formula>
    </cfRule>
  </conditionalFormatting>
  <conditionalFormatting sqref="V10:V15">
    <cfRule type="cellIs" dxfId="1002" priority="4" operator="between">
      <formula>8</formula>
      <formula>16</formula>
    </cfRule>
    <cfRule type="cellIs" dxfId="1001" priority="5" operator="between">
      <formula>4</formula>
      <formula>7.99</formula>
    </cfRule>
    <cfRule type="cellIs" dxfId="1000" priority="6" operator="between">
      <formula>1</formula>
      <formula>3.99</formula>
    </cfRule>
  </conditionalFormatting>
  <conditionalFormatting sqref="V16">
    <cfRule type="cellIs" dxfId="999" priority="1" operator="between">
      <formula>8</formula>
      <formula>16</formula>
    </cfRule>
    <cfRule type="cellIs" dxfId="998" priority="2" operator="between">
      <formula>4</formula>
      <formula>7.99</formula>
    </cfRule>
    <cfRule type="cellIs" dxfId="997" priority="3" operator="between">
      <formula>1</formula>
      <formula>3.99</formula>
    </cfRule>
  </conditionalFormatting>
  <dataValidations count="4">
    <dataValidation type="list" allowBlank="1" showInputMessage="1" showErrorMessage="1" sqref="I10:I15">
      <formula1>$M$3:$M$5</formula1>
    </dataValidation>
    <dataValidation type="list" allowBlank="1" showInputMessage="1" showErrorMessage="1" sqref="H10:H15">
      <formula1>$L$3:$L$4</formula1>
    </dataValidation>
    <dataValidation type="list" allowBlank="1" showInputMessage="1" showErrorMessage="1" sqref="C10:D15">
      <formula1>positive</formula1>
    </dataValidation>
    <dataValidation type="list" allowBlank="1" showInputMessage="1" showErrorMessage="1" sqref="J10:K15 R10:S15">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(CV)'!A9</f>
        <v>CV.R4</v>
      </c>
      <c r="D5" s="223"/>
      <c r="E5" s="224" t="str">
        <f>'3. Convenios (CV)'!B9</f>
        <v>Limitación de la concurrencia en la selección de entidades colaboradoras de derecho privado</v>
      </c>
      <c r="F5" s="225"/>
      <c r="G5" s="138" t="str">
        <f>'3. Convenios (CV)'!C9</f>
        <v>En el caso de convenios con entidades colaboradoras para instrumentar una subvención, la selección de la entidad colaboradora de derecho privado no se ha realizado siguiendo los principios establecidos</v>
      </c>
      <c r="H5" s="39">
        <f>'3. Convenios (CV)'!D9</f>
        <v>0</v>
      </c>
      <c r="I5" s="53">
        <f>'3. Convenios (CV)'!E9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636</v>
      </c>
      <c r="B10" s="52" t="s">
        <v>162</v>
      </c>
      <c r="C10" s="114"/>
      <c r="D10" s="114"/>
      <c r="E10" s="120">
        <f>C10*D10</f>
        <v>0</v>
      </c>
      <c r="F10" s="140" t="s">
        <v>638</v>
      </c>
      <c r="G10" s="83" t="s">
        <v>227</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637</v>
      </c>
      <c r="B11" s="116" t="s">
        <v>397</v>
      </c>
      <c r="C11" s="115"/>
      <c r="D11" s="115"/>
      <c r="E11" s="120">
        <f t="shared" ref="E11" si="1">C11*D11</f>
        <v>0</v>
      </c>
      <c r="F11" s="115" t="s">
        <v>639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54" priority="24" operator="between">
      <formula>8</formula>
      <formula>16</formula>
    </cfRule>
    <cfRule type="cellIs" dxfId="353" priority="25" operator="between">
      <formula>4</formula>
      <formula>7.99</formula>
    </cfRule>
    <cfRule type="cellIs" dxfId="352" priority="26" operator="between">
      <formula>1</formula>
      <formula>3.99</formula>
    </cfRule>
  </conditionalFormatting>
  <conditionalFormatting sqref="F10">
    <cfRule type="cellIs" dxfId="351" priority="21" operator="between">
      <formula>11</formula>
      <formula>25</formula>
    </cfRule>
    <cfRule type="cellIs" dxfId="350" priority="22" operator="between">
      <formula>6</formula>
      <formula>10</formula>
    </cfRule>
    <cfRule type="cellIs" dxfId="349" priority="23" operator="between">
      <formula>0</formula>
      <formula>5</formula>
    </cfRule>
  </conditionalFormatting>
  <conditionalFormatting sqref="H10:H11">
    <cfRule type="containsText" dxfId="348" priority="19" operator="containsText" text="Sí">
      <formula>NOT(ISERROR(SEARCH("Sí",H10)))</formula>
    </cfRule>
    <cfRule type="containsText" dxfId="347" priority="20" operator="containsText" text="No">
      <formula>NOT(ISERROR(SEARCH("No",H10)))</formula>
    </cfRule>
  </conditionalFormatting>
  <conditionalFormatting sqref="I10:I11">
    <cfRule type="containsText" dxfId="346" priority="16" operator="containsText" text="Bajo">
      <formula>NOT(ISERROR(SEARCH("Bajo",I10)))</formula>
    </cfRule>
    <cfRule type="containsText" dxfId="345" priority="17" operator="containsText" text="Medio">
      <formula>NOT(ISERROR(SEARCH("Medio",I10)))</formula>
    </cfRule>
    <cfRule type="containsText" dxfId="344" priority="18" operator="containsText" text="Alto">
      <formula>NOT(ISERROR(SEARCH("Alto",I10)))</formula>
    </cfRule>
  </conditionalFormatting>
  <conditionalFormatting sqref="E12">
    <cfRule type="cellIs" dxfId="343" priority="13" operator="between">
      <formula>8</formula>
      <formula>16</formula>
    </cfRule>
    <cfRule type="cellIs" dxfId="342" priority="14" operator="between">
      <formula>4</formula>
      <formula>7.99</formula>
    </cfRule>
    <cfRule type="cellIs" dxfId="341" priority="15" operator="between">
      <formula>1</formula>
      <formula>3.99</formula>
    </cfRule>
  </conditionalFormatting>
  <conditionalFormatting sqref="N12">
    <cfRule type="cellIs" dxfId="340" priority="7" operator="between">
      <formula>8</formula>
      <formula>16</formula>
    </cfRule>
    <cfRule type="cellIs" dxfId="339" priority="8" operator="between">
      <formula>4</formula>
      <formula>7.99</formula>
    </cfRule>
    <cfRule type="cellIs" dxfId="338" priority="9" operator="between">
      <formula>1</formula>
      <formula>3.99</formula>
    </cfRule>
  </conditionalFormatting>
  <conditionalFormatting sqref="V12">
    <cfRule type="cellIs" dxfId="337" priority="1" operator="between">
      <formula>8</formula>
      <formula>16</formula>
    </cfRule>
    <cfRule type="cellIs" dxfId="336" priority="2" operator="between">
      <formula>4</formula>
      <formula>7.99</formula>
    </cfRule>
    <cfRule type="cellIs" dxfId="33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(CV)'!A10</f>
        <v>CV.R5</v>
      </c>
      <c r="D5" s="223"/>
      <c r="E5" s="224" t="str">
        <f>'3. Convenios (CV)'!B10</f>
        <v>Limitación de la concurrencia en el caso de ejecución del convenio por terceros</v>
      </c>
      <c r="F5" s="225"/>
      <c r="G5" s="138" t="str">
        <f>'3. Convenios (CV)'!C10</f>
        <v>En el caso de convenios con entidades colaboradoras para instrumentar una subvención, la entidad colaboradora no garantiza la elección de proveedores a través de un proceso de concurrencia competitiva</v>
      </c>
      <c r="H5" s="39">
        <f>'3. Convenios (CV)'!D10</f>
        <v>0</v>
      </c>
      <c r="I5" s="53">
        <f>'3. Convenios (CV)'!E10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640</v>
      </c>
      <c r="B10" s="52" t="s">
        <v>62</v>
      </c>
      <c r="C10" s="114"/>
      <c r="D10" s="114"/>
      <c r="E10" s="120">
        <f>C10*D10</f>
        <v>0</v>
      </c>
      <c r="F10" s="140" t="s">
        <v>642</v>
      </c>
      <c r="G10" s="83" t="s">
        <v>256</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641</v>
      </c>
      <c r="B11" s="116" t="s">
        <v>397</v>
      </c>
      <c r="C11" s="115"/>
      <c r="D11" s="115"/>
      <c r="E11" s="120">
        <f t="shared" ref="E11" si="1">C11*D11</f>
        <v>0</v>
      </c>
      <c r="F11" s="115" t="s">
        <v>643</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34" priority="24" operator="between">
      <formula>8</formula>
      <formula>16</formula>
    </cfRule>
    <cfRule type="cellIs" dxfId="333" priority="25" operator="between">
      <formula>4</formula>
      <formula>7.99</formula>
    </cfRule>
    <cfRule type="cellIs" dxfId="332" priority="26" operator="between">
      <formula>1</formula>
      <formula>3.99</formula>
    </cfRule>
  </conditionalFormatting>
  <conditionalFormatting sqref="F10">
    <cfRule type="cellIs" dxfId="331" priority="21" operator="between">
      <formula>11</formula>
      <formula>25</formula>
    </cfRule>
    <cfRule type="cellIs" dxfId="330" priority="22" operator="between">
      <formula>6</formula>
      <formula>10</formula>
    </cfRule>
    <cfRule type="cellIs" dxfId="329" priority="23" operator="between">
      <formula>0</formula>
      <formula>5</formula>
    </cfRule>
  </conditionalFormatting>
  <conditionalFormatting sqref="H10:H11">
    <cfRule type="containsText" dxfId="328" priority="19" operator="containsText" text="Sí">
      <formula>NOT(ISERROR(SEARCH("Sí",H10)))</formula>
    </cfRule>
    <cfRule type="containsText" dxfId="327" priority="20" operator="containsText" text="No">
      <formula>NOT(ISERROR(SEARCH("No",H10)))</formula>
    </cfRule>
  </conditionalFormatting>
  <conditionalFormatting sqref="I10:I11">
    <cfRule type="containsText" dxfId="326" priority="16" operator="containsText" text="Bajo">
      <formula>NOT(ISERROR(SEARCH("Bajo",I10)))</formula>
    </cfRule>
    <cfRule type="containsText" dxfId="325" priority="17" operator="containsText" text="Medio">
      <formula>NOT(ISERROR(SEARCH("Medio",I10)))</formula>
    </cfRule>
    <cfRule type="containsText" dxfId="324" priority="18" operator="containsText" text="Alto">
      <formula>NOT(ISERROR(SEARCH("Alto",I10)))</formula>
    </cfRule>
  </conditionalFormatting>
  <conditionalFormatting sqref="E12">
    <cfRule type="cellIs" dxfId="323" priority="13" operator="between">
      <formula>8</formula>
      <formula>16</formula>
    </cfRule>
    <cfRule type="cellIs" dxfId="322" priority="14" operator="between">
      <formula>4</formula>
      <formula>7.99</formula>
    </cfRule>
    <cfRule type="cellIs" dxfId="321" priority="15" operator="between">
      <formula>1</formula>
      <formula>3.99</formula>
    </cfRule>
  </conditionalFormatting>
  <conditionalFormatting sqref="N12">
    <cfRule type="cellIs" dxfId="320" priority="7" operator="between">
      <formula>8</formula>
      <formula>16</formula>
    </cfRule>
    <cfRule type="cellIs" dxfId="319" priority="8" operator="between">
      <formula>4</formula>
      <formula>7.99</formula>
    </cfRule>
    <cfRule type="cellIs" dxfId="318" priority="9" operator="between">
      <formula>1</formula>
      <formula>3.99</formula>
    </cfRule>
  </conditionalFormatting>
  <conditionalFormatting sqref="V12">
    <cfRule type="cellIs" dxfId="317" priority="1" operator="between">
      <formula>8</formula>
      <formula>16</formula>
    </cfRule>
    <cfRule type="cellIs" dxfId="316" priority="2" operator="between">
      <formula>4</formula>
      <formula>7.99</formula>
    </cfRule>
    <cfRule type="cellIs" dxfId="31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(CV)'!A11</f>
        <v>CV.R6</v>
      </c>
      <c r="D5" s="223"/>
      <c r="E5" s="224" t="str">
        <f>'3. Convenios (CV)'!B11</f>
        <v>Incumplimiento de las obligaciones de información, comunicación y publicidad</v>
      </c>
      <c r="F5" s="225"/>
      <c r="G5" s="138" t="str">
        <f>'3. Convenios (CV)'!C11</f>
        <v>No se cumple lo estipulado en la normativa nacional o europea respecto a las obligaciones de información y publicidad.</v>
      </c>
      <c r="H5" s="39">
        <f>'3. Convenios (CV)'!D11</f>
        <v>0</v>
      </c>
      <c r="I5" s="53">
        <f>'3. Convenios (CV)'!E11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644</v>
      </c>
      <c r="B10" s="84" t="s">
        <v>174</v>
      </c>
      <c r="C10" s="114"/>
      <c r="D10" s="114"/>
      <c r="E10" s="120">
        <f>C10*D10</f>
        <v>0</v>
      </c>
      <c r="F10" s="140" t="s">
        <v>647</v>
      </c>
      <c r="G10" s="83" t="s">
        <v>295</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645</v>
      </c>
      <c r="B11" s="50" t="s">
        <v>293</v>
      </c>
      <c r="C11" s="114"/>
      <c r="D11" s="114"/>
      <c r="E11" s="120">
        <f t="shared" ref="E11:E12" si="1">C11*D11</f>
        <v>0</v>
      </c>
      <c r="F11" s="140" t="s">
        <v>648</v>
      </c>
      <c r="G11" s="51" t="s">
        <v>294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646</v>
      </c>
      <c r="B12" s="116" t="s">
        <v>397</v>
      </c>
      <c r="C12" s="115"/>
      <c r="D12" s="115"/>
      <c r="E12" s="120">
        <f t="shared" si="1"/>
        <v>0</v>
      </c>
      <c r="F12" s="115" t="s">
        <v>649</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14" priority="24" operator="between">
      <formula>8</formula>
      <formula>16</formula>
    </cfRule>
    <cfRule type="cellIs" dxfId="313" priority="25" operator="between">
      <formula>4</formula>
      <formula>7.99</formula>
    </cfRule>
    <cfRule type="cellIs" dxfId="312" priority="26" operator="between">
      <formula>1</formula>
      <formula>3.99</formula>
    </cfRule>
  </conditionalFormatting>
  <conditionalFormatting sqref="F10:F11">
    <cfRule type="cellIs" dxfId="311" priority="21" operator="between">
      <formula>11</formula>
      <formula>25</formula>
    </cfRule>
    <cfRule type="cellIs" dxfId="310" priority="22" operator="between">
      <formula>6</formula>
      <formula>10</formula>
    </cfRule>
    <cfRule type="cellIs" dxfId="309" priority="23" operator="between">
      <formula>0</formula>
      <formula>5</formula>
    </cfRule>
  </conditionalFormatting>
  <conditionalFormatting sqref="H10:H12">
    <cfRule type="containsText" dxfId="308" priority="19" operator="containsText" text="Sí">
      <formula>NOT(ISERROR(SEARCH("Sí",H10)))</formula>
    </cfRule>
    <cfRule type="containsText" dxfId="307" priority="20" operator="containsText" text="No">
      <formula>NOT(ISERROR(SEARCH("No",H10)))</formula>
    </cfRule>
  </conditionalFormatting>
  <conditionalFormatting sqref="I10:I12">
    <cfRule type="containsText" dxfId="306" priority="16" operator="containsText" text="Bajo">
      <formula>NOT(ISERROR(SEARCH("Bajo",I10)))</formula>
    </cfRule>
    <cfRule type="containsText" dxfId="305" priority="17" operator="containsText" text="Medio">
      <formula>NOT(ISERROR(SEARCH("Medio",I10)))</formula>
    </cfRule>
    <cfRule type="containsText" dxfId="304" priority="18" operator="containsText" text="Alto">
      <formula>NOT(ISERROR(SEARCH("Alto",I10)))</formula>
    </cfRule>
  </conditionalFormatting>
  <conditionalFormatting sqref="E13">
    <cfRule type="cellIs" dxfId="303" priority="13" operator="between">
      <formula>8</formula>
      <formula>16</formula>
    </cfRule>
    <cfRule type="cellIs" dxfId="302" priority="14" operator="between">
      <formula>4</formula>
      <formula>7.99</formula>
    </cfRule>
    <cfRule type="cellIs" dxfId="301" priority="15" operator="between">
      <formula>1</formula>
      <formula>3.99</formula>
    </cfRule>
  </conditionalFormatting>
  <conditionalFormatting sqref="N13">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3">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(CV)'!A12</f>
        <v>CV.R7</v>
      </c>
      <c r="D5" s="223"/>
      <c r="E5" s="224" t="str">
        <f>'3. Convenios (CV)'!B12</f>
        <v>Pérdida de pista de auditoría</v>
      </c>
      <c r="F5" s="225"/>
      <c r="G5" s="138" t="str">
        <f>'3. Convenios (CV)'!C12</f>
        <v>No existe una pista de auditoría adecuada que permita hacer un seguimiento completo de las actuaciones financiadas.</v>
      </c>
      <c r="H5" s="39">
        <f>'3. Convenios (CV)'!D12</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650</v>
      </c>
      <c r="B10" s="79" t="s">
        <v>299</v>
      </c>
      <c r="C10" s="114"/>
      <c r="D10" s="114"/>
      <c r="E10" s="120">
        <f>C10*D10</f>
        <v>0</v>
      </c>
      <c r="F10" s="140" t="s">
        <v>654</v>
      </c>
      <c r="G10" s="83" t="s">
        <v>258</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651</v>
      </c>
      <c r="B11" s="50" t="s">
        <v>341</v>
      </c>
      <c r="C11" s="114"/>
      <c r="D11" s="114"/>
      <c r="E11" s="120">
        <f>C11*D11</f>
        <v>0</v>
      </c>
      <c r="F11" s="140" t="s">
        <v>655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652</v>
      </c>
      <c r="B12" s="50" t="s">
        <v>343</v>
      </c>
      <c r="C12" s="114"/>
      <c r="D12" s="114"/>
      <c r="E12" s="120">
        <f>C12*D12</f>
        <v>0</v>
      </c>
      <c r="F12" s="140" t="s">
        <v>656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653</v>
      </c>
      <c r="B13" s="116" t="s">
        <v>397</v>
      </c>
      <c r="C13" s="115"/>
      <c r="D13" s="115"/>
      <c r="E13" s="120">
        <f t="shared" ref="E13" si="1">C13*D13</f>
        <v>0</v>
      </c>
      <c r="F13" s="115" t="s">
        <v>657</v>
      </c>
      <c r="G13" s="116" t="s">
        <v>77</v>
      </c>
      <c r="H13" s="115"/>
      <c r="I13" s="115"/>
      <c r="J13" s="115"/>
      <c r="K13" s="115"/>
      <c r="L13" s="139" t="str">
        <f t="shared" si="0"/>
        <v/>
      </c>
      <c r="M13" s="139" t="str">
        <f t="shared" si="0"/>
        <v/>
      </c>
      <c r="N13" s="120" t="e">
        <f t="shared" ref="N13" si="2">L13*M13</f>
        <v>#VALUE!</v>
      </c>
      <c r="O13" s="116" t="s">
        <v>77</v>
      </c>
      <c r="P13" s="118"/>
      <c r="Q13" s="118"/>
      <c r="R13" s="115"/>
      <c r="S13" s="115"/>
      <c r="T13" s="139" t="str">
        <f t="shared" ref="T13" si="3">IF(ISNUMBER($L13),IF($L13+R13&gt;1,$L13+R13,1),"")</f>
        <v/>
      </c>
      <c r="U13" s="139"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294" priority="24" operator="between">
      <formula>8</formula>
      <formula>16</formula>
    </cfRule>
    <cfRule type="cellIs" dxfId="293" priority="25" operator="between">
      <formula>4</formula>
      <formula>7.99</formula>
    </cfRule>
    <cfRule type="cellIs" dxfId="292" priority="26" operator="between">
      <formula>1</formula>
      <formula>3.99</formula>
    </cfRule>
  </conditionalFormatting>
  <conditionalFormatting sqref="F10:F12">
    <cfRule type="cellIs" dxfId="291" priority="21" operator="between">
      <formula>11</formula>
      <formula>25</formula>
    </cfRule>
    <cfRule type="cellIs" dxfId="290" priority="22" operator="between">
      <formula>6</formula>
      <formula>10</formula>
    </cfRule>
    <cfRule type="cellIs" dxfId="289" priority="23" operator="between">
      <formula>0</formula>
      <formula>5</formula>
    </cfRule>
  </conditionalFormatting>
  <conditionalFormatting sqref="H10:H13">
    <cfRule type="containsText" dxfId="288" priority="19" operator="containsText" text="Sí">
      <formula>NOT(ISERROR(SEARCH("Sí",H10)))</formula>
    </cfRule>
    <cfRule type="containsText" dxfId="287" priority="20" operator="containsText" text="No">
      <formula>NOT(ISERROR(SEARCH("No",H10)))</formula>
    </cfRule>
  </conditionalFormatting>
  <conditionalFormatting sqref="I10:I13">
    <cfRule type="containsText" dxfId="286" priority="16" operator="containsText" text="Bajo">
      <formula>NOT(ISERROR(SEARCH("Bajo",I10)))</formula>
    </cfRule>
    <cfRule type="containsText" dxfId="285" priority="17" operator="containsText" text="Medio">
      <formula>NOT(ISERROR(SEARCH("Medio",I10)))</formula>
    </cfRule>
    <cfRule type="containsText" dxfId="284" priority="18" operator="containsText" text="Alto">
      <formula>NOT(ISERROR(SEARCH("Alto",I10)))</formula>
    </cfRule>
  </conditionalFormatting>
  <conditionalFormatting sqref="E14">
    <cfRule type="cellIs" dxfId="283" priority="13" operator="between">
      <formula>8</formula>
      <formula>16</formula>
    </cfRule>
    <cfRule type="cellIs" dxfId="282" priority="14" operator="between">
      <formula>4</formula>
      <formula>7.99</formula>
    </cfRule>
    <cfRule type="cellIs" dxfId="281" priority="15" operator="between">
      <formula>1</formula>
      <formula>3.99</formula>
    </cfRule>
  </conditionalFormatting>
  <conditionalFormatting sqref="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(CV)'!A13</f>
        <v>CV.RX</v>
      </c>
      <c r="D5" s="223"/>
      <c r="E5" s="224" t="str">
        <f>'3. Convenios (CV)'!B13</f>
        <v>Incluir la denominación de riesgos adicionales...</v>
      </c>
      <c r="F5" s="225"/>
      <c r="G5" s="138" t="str">
        <f>'3. Convenios (CV)'!C13</f>
        <v>Incluir la descripción de riesgos adicionales...</v>
      </c>
      <c r="H5" s="39">
        <f>'3. Convenios (CV)'!D13</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658</v>
      </c>
      <c r="B10" s="44"/>
      <c r="C10" s="114"/>
      <c r="D10" s="114"/>
      <c r="E10" s="120">
        <f>C10*D10</f>
        <v>0</v>
      </c>
      <c r="F10" s="140" t="s">
        <v>660</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659</v>
      </c>
      <c r="B11" s="116" t="s">
        <v>397</v>
      </c>
      <c r="C11" s="115"/>
      <c r="D11" s="115"/>
      <c r="E11" s="120">
        <f t="shared" ref="E11" si="1">C11*D11</f>
        <v>0</v>
      </c>
      <c r="F11" s="115" t="s">
        <v>661</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274" priority="24" operator="between">
      <formula>8</formula>
      <formula>16</formula>
    </cfRule>
    <cfRule type="cellIs" dxfId="273" priority="25" operator="between">
      <formula>4</formula>
      <formula>7.99</formula>
    </cfRule>
    <cfRule type="cellIs" dxfId="272" priority="26" operator="between">
      <formula>1</formula>
      <formula>3.99</formula>
    </cfRule>
  </conditionalFormatting>
  <conditionalFormatting sqref="F10">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1">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1">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E12">
    <cfRule type="cellIs" dxfId="263" priority="13" operator="between">
      <formula>8</formula>
      <formula>16</formula>
    </cfRule>
    <cfRule type="cellIs" dxfId="262" priority="14" operator="between">
      <formula>4</formula>
      <formula>7.99</formula>
    </cfRule>
    <cfRule type="cellIs" dxfId="261" priority="15" operator="between">
      <formula>1</formula>
      <formula>3.99</formula>
    </cfRule>
  </conditionalFormatting>
  <conditionalFormatting sqref="N12">
    <cfRule type="cellIs" dxfId="260" priority="7" operator="between">
      <formula>8</formula>
      <formula>16</formula>
    </cfRule>
    <cfRule type="cellIs" dxfId="259" priority="8" operator="between">
      <formula>4</formula>
      <formula>7.99</formula>
    </cfRule>
    <cfRule type="cellIs" dxfId="258" priority="9" operator="between">
      <formula>1</formula>
      <formula>3.99</formula>
    </cfRule>
  </conditionalFormatting>
  <conditionalFormatting sqref="V12">
    <cfRule type="cellIs" dxfId="257" priority="1" operator="between">
      <formula>8</formula>
      <formula>16</formula>
    </cfRule>
    <cfRule type="cellIs" dxfId="256" priority="2" operator="between">
      <formula>4</formula>
      <formula>7.99</formula>
    </cfRule>
    <cfRule type="cellIs" dxfId="25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55" customWidth="1"/>
    <col min="2" max="2" width="50" style="18" customWidth="1"/>
    <col min="3" max="3" width="60.42578125" style="18" customWidth="1"/>
    <col min="4" max="4" width="31.7109375" style="58" bestFit="1" customWidth="1"/>
    <col min="5" max="5" width="17.7109375" style="58" bestFit="1" customWidth="1"/>
    <col min="6" max="6" width="12.7109375" style="20" customWidth="1"/>
    <col min="7" max="7" width="14.140625" style="20" customWidth="1"/>
    <col min="8" max="16384" width="8.7109375" style="20"/>
  </cols>
  <sheetData>
    <row r="1" spans="1:7" x14ac:dyDescent="0.2">
      <c r="C1" s="19"/>
      <c r="D1" s="19"/>
      <c r="E1" s="19"/>
    </row>
    <row r="2" spans="1:7" ht="15.75" x14ac:dyDescent="0.2">
      <c r="A2" s="150" t="s">
        <v>323</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36" x14ac:dyDescent="0.2">
      <c r="A6" s="71" t="s">
        <v>786</v>
      </c>
      <c r="B6" s="62" t="s">
        <v>88</v>
      </c>
      <c r="C6" s="26" t="s">
        <v>146</v>
      </c>
      <c r="D6" s="132"/>
      <c r="E6" s="132"/>
      <c r="F6" s="119" t="e">
        <f>MP.R1!N16</f>
        <v>#DIV/0!</v>
      </c>
      <c r="G6" s="119" t="e">
        <f>MP.R1!V16</f>
        <v>#DIV/0!</v>
      </c>
    </row>
    <row r="7" spans="1:7" ht="26.25" customHeight="1" x14ac:dyDescent="0.2">
      <c r="A7" s="71" t="s">
        <v>787</v>
      </c>
      <c r="B7" s="62" t="s">
        <v>89</v>
      </c>
      <c r="C7" s="26" t="s">
        <v>90</v>
      </c>
      <c r="D7" s="132"/>
      <c r="E7" s="132"/>
      <c r="F7" s="119" t="e">
        <f>MP.R2!N13</f>
        <v>#DIV/0!</v>
      </c>
      <c r="G7" s="119" t="e">
        <f>MP.R2!V13</f>
        <v>#DIV/0!</v>
      </c>
    </row>
    <row r="8" spans="1:7" ht="48" x14ac:dyDescent="0.2">
      <c r="A8" s="71" t="s">
        <v>788</v>
      </c>
      <c r="B8" s="62" t="s">
        <v>91</v>
      </c>
      <c r="C8" s="26" t="s">
        <v>228</v>
      </c>
      <c r="D8" s="132"/>
      <c r="E8" s="132"/>
      <c r="F8" s="119" t="e">
        <f>MP.R3!N14</f>
        <v>#DIV/0!</v>
      </c>
      <c r="G8" s="119" t="e">
        <f>MP.R3!V14</f>
        <v>#DIV/0!</v>
      </c>
    </row>
    <row r="9" spans="1:7" ht="33" customHeight="1" x14ac:dyDescent="0.2">
      <c r="A9" s="71" t="s">
        <v>789</v>
      </c>
      <c r="B9" s="62" t="s">
        <v>92</v>
      </c>
      <c r="C9" s="28" t="s">
        <v>93</v>
      </c>
      <c r="D9" s="132"/>
      <c r="E9" s="132"/>
      <c r="F9" s="119" t="e">
        <f>MP.R4!N16</f>
        <v>#DIV/0!</v>
      </c>
      <c r="G9" s="119" t="e">
        <f>MP.R4!V16</f>
        <v>#DIV/0!</v>
      </c>
    </row>
    <row r="10" spans="1:7" ht="33" customHeight="1" x14ac:dyDescent="0.2">
      <c r="A10" s="71" t="s">
        <v>790</v>
      </c>
      <c r="B10" s="62" t="s">
        <v>94</v>
      </c>
      <c r="C10" s="28" t="s">
        <v>95</v>
      </c>
      <c r="D10" s="132"/>
      <c r="E10" s="132"/>
      <c r="F10" s="119" t="e">
        <f>MP.R5!N16</f>
        <v>#DIV/0!</v>
      </c>
      <c r="G10" s="119" t="e">
        <f>MP.R5!V16</f>
        <v>#DIV/0!</v>
      </c>
    </row>
    <row r="11" spans="1:7" ht="36" x14ac:dyDescent="0.2">
      <c r="A11" s="71" t="s">
        <v>791</v>
      </c>
      <c r="B11" s="62" t="s">
        <v>96</v>
      </c>
      <c r="C11" s="28" t="s">
        <v>97</v>
      </c>
      <c r="D11" s="132"/>
      <c r="E11" s="132"/>
      <c r="F11" s="119" t="e">
        <f>MP.R6!N15</f>
        <v>#DIV/0!</v>
      </c>
      <c r="G11" s="119" t="e">
        <f>MP.R6!V15</f>
        <v>#DIV/0!</v>
      </c>
    </row>
    <row r="12" spans="1:7" ht="24" x14ac:dyDescent="0.2">
      <c r="A12" s="71" t="s">
        <v>792</v>
      </c>
      <c r="B12" s="63" t="s">
        <v>82</v>
      </c>
      <c r="C12" s="148" t="s">
        <v>288</v>
      </c>
      <c r="D12" s="132"/>
      <c r="E12" s="132"/>
      <c r="F12" s="119" t="e">
        <f>MP.R7!N14</f>
        <v>#DIV/0!</v>
      </c>
      <c r="G12" s="119" t="e">
        <f>MP.R7!V14</f>
        <v>#DIV/0!</v>
      </c>
    </row>
    <row r="13" spans="1:7" ht="33" customHeight="1" x14ac:dyDescent="0.2">
      <c r="A13" s="71" t="s">
        <v>793</v>
      </c>
      <c r="B13" s="62" t="s">
        <v>56</v>
      </c>
      <c r="C13" s="147" t="s">
        <v>98</v>
      </c>
      <c r="D13" s="132"/>
      <c r="E13" s="132"/>
      <c r="F13" s="119" t="e">
        <f>MP.R8!N14</f>
        <v>#DIV/0!</v>
      </c>
      <c r="G13" s="119" t="e">
        <f>MP.R8!V14</f>
        <v>#DIV/0!</v>
      </c>
    </row>
    <row r="14" spans="1:7" ht="24" customHeight="1" x14ac:dyDescent="0.2">
      <c r="A14" s="90" t="s">
        <v>794</v>
      </c>
      <c r="B14" s="132" t="s">
        <v>130</v>
      </c>
      <c r="C14" s="132" t="s">
        <v>129</v>
      </c>
      <c r="D14" s="132"/>
      <c r="E14" s="132"/>
      <c r="F14" s="119" t="e">
        <f>MP.RX!N12</f>
        <v>#DIV/0!</v>
      </c>
      <c r="G14" s="119" t="e">
        <f>MP.RX!V12</f>
        <v>#DIV/0!</v>
      </c>
    </row>
    <row r="15" spans="1:7" s="30" customFormat="1" ht="36" x14ac:dyDescent="0.2">
      <c r="A15" s="57"/>
      <c r="B15" s="19"/>
      <c r="C15" s="19"/>
      <c r="D15" s="19"/>
      <c r="E15" s="159" t="s">
        <v>369</v>
      </c>
      <c r="F15" s="119" t="e">
        <f>ROUND(SUM(F6:F14)/COUNT(F6:F14),2)</f>
        <v>#DIV/0!</v>
      </c>
      <c r="G15" s="119" t="e">
        <f>ROUND(SUM(G6:G14)/COUNT(G6:G14),2)</f>
        <v>#DIV/0!</v>
      </c>
    </row>
    <row r="16" spans="1:7" s="30" customFormat="1" x14ac:dyDescent="0.2">
      <c r="A16" s="57"/>
      <c r="B16" s="19"/>
      <c r="C16" s="19"/>
      <c r="D16" s="19"/>
      <c r="E16" s="19"/>
    </row>
    <row r="17" spans="1:5" s="30" customFormat="1" x14ac:dyDescent="0.2">
      <c r="A17" s="57"/>
      <c r="B17" s="19"/>
      <c r="C17" s="19"/>
      <c r="D17" s="19"/>
      <c r="E17" s="19"/>
    </row>
    <row r="18" spans="1:5" s="30" customFormat="1" x14ac:dyDescent="0.2">
      <c r="A18" s="57"/>
      <c r="B18" s="19"/>
      <c r="C18" s="19"/>
      <c r="D18" s="19"/>
      <c r="E18" s="19"/>
    </row>
    <row r="19" spans="1:5" s="30" customFormat="1" x14ac:dyDescent="0.2">
      <c r="A19" s="57"/>
      <c r="B19" s="19"/>
      <c r="C19" s="19"/>
      <c r="D19" s="19"/>
      <c r="E19" s="19"/>
    </row>
    <row r="20" spans="1:5" s="30" customFormat="1" x14ac:dyDescent="0.2">
      <c r="A20" s="57"/>
      <c r="B20" s="19"/>
      <c r="C20" s="19"/>
      <c r="D20" s="19"/>
      <c r="E20" s="19"/>
    </row>
    <row r="21" spans="1:5" s="30" customFormat="1" x14ac:dyDescent="0.2">
      <c r="A21" s="57"/>
      <c r="B21" s="19"/>
      <c r="C21" s="19"/>
      <c r="D21" s="19"/>
      <c r="E21" s="19"/>
    </row>
    <row r="22" spans="1:5" s="30" customFormat="1" x14ac:dyDescent="0.2">
      <c r="A22" s="57"/>
      <c r="B22" s="19"/>
      <c r="C22" s="19"/>
      <c r="D22" s="19"/>
      <c r="E22" s="19"/>
    </row>
    <row r="23" spans="1:5" s="30" customFormat="1" x14ac:dyDescent="0.2">
      <c r="A23" s="57"/>
      <c r="B23" s="19"/>
      <c r="C23" s="19"/>
      <c r="D23" s="19"/>
      <c r="E23" s="19"/>
    </row>
    <row r="24" spans="1:5" s="30" customFormat="1" x14ac:dyDescent="0.2">
      <c r="A24" s="57"/>
      <c r="B24" s="19"/>
      <c r="C24" s="19"/>
      <c r="D24" s="19"/>
      <c r="E24" s="19"/>
    </row>
    <row r="25" spans="1:5" s="30" customFormat="1" x14ac:dyDescent="0.2">
      <c r="A25" s="57"/>
      <c r="B25" s="19"/>
      <c r="C25" s="19"/>
      <c r="D25" s="19"/>
      <c r="E25" s="19"/>
    </row>
    <row r="26" spans="1:5" s="30" customFormat="1" x14ac:dyDescent="0.2">
      <c r="A26" s="57"/>
      <c r="B26" s="19"/>
      <c r="C26" s="19"/>
      <c r="D26" s="19"/>
      <c r="E26" s="19"/>
    </row>
    <row r="27" spans="1:5" s="30" customFormat="1" x14ac:dyDescent="0.2">
      <c r="A27" s="57"/>
      <c r="B27" s="19"/>
      <c r="C27" s="19"/>
      <c r="D27" s="19"/>
      <c r="E27" s="19"/>
    </row>
    <row r="28" spans="1:5" s="30" customFormat="1" x14ac:dyDescent="0.2">
      <c r="A28" s="57"/>
      <c r="B28" s="19"/>
      <c r="C28" s="19"/>
      <c r="D28" s="19"/>
      <c r="E28" s="19"/>
    </row>
    <row r="29" spans="1:5" s="30" customFormat="1" x14ac:dyDescent="0.2">
      <c r="A29" s="57"/>
      <c r="B29" s="19"/>
      <c r="C29" s="19"/>
      <c r="D29" s="19"/>
      <c r="E29" s="19"/>
    </row>
    <row r="30" spans="1:5" s="30" customFormat="1" x14ac:dyDescent="0.2">
      <c r="A30" s="57"/>
      <c r="B30" s="19"/>
      <c r="C30" s="19"/>
      <c r="D30" s="19"/>
      <c r="E30" s="19"/>
    </row>
    <row r="31" spans="1:5" s="30" customFormat="1" x14ac:dyDescent="0.2">
      <c r="A31" s="57"/>
      <c r="B31" s="19"/>
      <c r="C31" s="19"/>
      <c r="D31" s="19"/>
      <c r="E31" s="19"/>
    </row>
    <row r="32" spans="1:5"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hidden="1" x14ac:dyDescent="0.2">
      <c r="A38" s="57"/>
      <c r="B38" s="19"/>
      <c r="C38" s="19"/>
      <c r="D38" s="19"/>
      <c r="E38" s="19"/>
    </row>
    <row r="39" spans="1:5" s="30" customFormat="1" hidden="1" x14ac:dyDescent="0.2">
      <c r="A39" s="57"/>
      <c r="B39" s="19"/>
      <c r="C39" s="19"/>
      <c r="D39" s="19"/>
      <c r="E39" s="19"/>
    </row>
    <row r="40" spans="1:5" s="30" customFormat="1" x14ac:dyDescent="0.2">
      <c r="A40" s="57"/>
      <c r="B40" s="19"/>
      <c r="C40" s="19"/>
      <c r="D40" s="19"/>
      <c r="E40" s="19"/>
    </row>
    <row r="41" spans="1:5" s="30" customFormat="1" x14ac:dyDescent="0.2">
      <c r="A41" s="57"/>
      <c r="B41" s="19"/>
      <c r="C41" s="19"/>
      <c r="D41" s="19"/>
      <c r="E41" s="19"/>
    </row>
    <row r="42" spans="1:5" s="30" customFormat="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ht="15.75" hidden="1" customHeight="1" x14ac:dyDescent="0.2">
      <c r="A54" s="57"/>
      <c r="B54" s="19"/>
      <c r="C54" s="19"/>
      <c r="D54" s="19"/>
      <c r="E54" s="19"/>
    </row>
    <row r="55" spans="1:5" s="30" customFormat="1" ht="15.75" hidden="1" customHeight="1" x14ac:dyDescent="0.2">
      <c r="A55" s="57"/>
      <c r="B55" s="19"/>
      <c r="C55" s="19"/>
      <c r="D55" s="19"/>
      <c r="E55" s="19"/>
    </row>
    <row r="56" spans="1:5" s="30" customFormat="1" ht="15.75" hidden="1" customHeigh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x14ac:dyDescent="0.2">
      <c r="A76" s="57"/>
      <c r="B76" s="19"/>
      <c r="C76" s="19"/>
      <c r="D76" s="19"/>
      <c r="E76" s="19"/>
    </row>
    <row r="77" spans="1:5" s="30" customFormat="1" x14ac:dyDescent="0.2">
      <c r="A77" s="57"/>
      <c r="B77" s="19"/>
      <c r="C77" s="19"/>
      <c r="D77" s="19"/>
      <c r="E77" s="19"/>
    </row>
    <row r="78" spans="1:5" s="30" customForma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sheetData>
  <mergeCells count="2">
    <mergeCell ref="A4:E4"/>
    <mergeCell ref="F4:G4"/>
  </mergeCells>
  <conditionalFormatting sqref="F6">
    <cfRule type="cellIs" dxfId="254" priority="55" operator="between">
      <formula>8</formula>
      <formula>16</formula>
    </cfRule>
    <cfRule type="cellIs" dxfId="253" priority="56" operator="between">
      <formula>4</formula>
      <formula>7.99</formula>
    </cfRule>
    <cfRule type="cellIs" dxfId="252" priority="57" operator="between">
      <formula>1</formula>
      <formula>3.99</formula>
    </cfRule>
  </conditionalFormatting>
  <conditionalFormatting sqref="G6">
    <cfRule type="cellIs" dxfId="251" priority="52" operator="between">
      <formula>8</formula>
      <formula>16</formula>
    </cfRule>
    <cfRule type="cellIs" dxfId="250" priority="53" operator="between">
      <formula>4</formula>
      <formula>7.99</formula>
    </cfRule>
    <cfRule type="cellIs" dxfId="249" priority="54" operator="between">
      <formula>1</formula>
      <formula>3.99</formula>
    </cfRule>
  </conditionalFormatting>
  <conditionalFormatting sqref="F7">
    <cfRule type="cellIs" dxfId="248" priority="49" operator="between">
      <formula>8</formula>
      <formula>16</formula>
    </cfRule>
    <cfRule type="cellIs" dxfId="247" priority="50" operator="between">
      <formula>4</formula>
      <formula>7.99</formula>
    </cfRule>
    <cfRule type="cellIs" dxfId="246" priority="51" operator="between">
      <formula>1</formula>
      <formula>3.99</formula>
    </cfRule>
  </conditionalFormatting>
  <conditionalFormatting sqref="G7">
    <cfRule type="cellIs" dxfId="245" priority="46" operator="between">
      <formula>8</formula>
      <formula>16</formula>
    </cfRule>
    <cfRule type="cellIs" dxfId="244" priority="47" operator="between">
      <formula>4</formula>
      <formula>7.99</formula>
    </cfRule>
    <cfRule type="cellIs" dxfId="243" priority="48" operator="between">
      <formula>1</formula>
      <formula>3.99</formula>
    </cfRule>
  </conditionalFormatting>
  <conditionalFormatting sqref="F8">
    <cfRule type="cellIs" dxfId="242" priority="43" operator="between">
      <formula>8</formula>
      <formula>16</formula>
    </cfRule>
    <cfRule type="cellIs" dxfId="241" priority="44" operator="between">
      <formula>4</formula>
      <formula>7.99</formula>
    </cfRule>
    <cfRule type="cellIs" dxfId="240" priority="45" operator="between">
      <formula>1</formula>
      <formula>3.99</formula>
    </cfRule>
  </conditionalFormatting>
  <conditionalFormatting sqref="G8">
    <cfRule type="cellIs" dxfId="239" priority="40" operator="between">
      <formula>8</formula>
      <formula>16</formula>
    </cfRule>
    <cfRule type="cellIs" dxfId="238" priority="41" operator="between">
      <formula>4</formula>
      <formula>7.99</formula>
    </cfRule>
    <cfRule type="cellIs" dxfId="237" priority="42" operator="between">
      <formula>1</formula>
      <formula>3.99</formula>
    </cfRule>
  </conditionalFormatting>
  <conditionalFormatting sqref="F9">
    <cfRule type="cellIs" dxfId="236" priority="37" operator="between">
      <formula>8</formula>
      <formula>16</formula>
    </cfRule>
    <cfRule type="cellIs" dxfId="235" priority="38" operator="between">
      <formula>4</formula>
      <formula>7.99</formula>
    </cfRule>
    <cfRule type="cellIs" dxfId="234" priority="39" operator="between">
      <formula>1</formula>
      <formula>3.99</formula>
    </cfRule>
  </conditionalFormatting>
  <conditionalFormatting sqref="G9">
    <cfRule type="cellIs" dxfId="233" priority="34" operator="between">
      <formula>8</formula>
      <formula>16</formula>
    </cfRule>
    <cfRule type="cellIs" dxfId="232" priority="35" operator="between">
      <formula>4</formula>
      <formula>7.99</formula>
    </cfRule>
    <cfRule type="cellIs" dxfId="231" priority="36" operator="between">
      <formula>1</formula>
      <formula>3.99</formula>
    </cfRule>
  </conditionalFormatting>
  <conditionalFormatting sqref="F10">
    <cfRule type="cellIs" dxfId="230" priority="31" operator="between">
      <formula>8</formula>
      <formula>16</formula>
    </cfRule>
    <cfRule type="cellIs" dxfId="229" priority="32" operator="between">
      <formula>4</formula>
      <formula>7.99</formula>
    </cfRule>
    <cfRule type="cellIs" dxfId="228" priority="33" operator="between">
      <formula>1</formula>
      <formula>3.99</formula>
    </cfRule>
  </conditionalFormatting>
  <conditionalFormatting sqref="G10">
    <cfRule type="cellIs" dxfId="227" priority="28" operator="between">
      <formula>8</formula>
      <formula>16</formula>
    </cfRule>
    <cfRule type="cellIs" dxfId="226" priority="29" operator="between">
      <formula>4</formula>
      <formula>7.99</formula>
    </cfRule>
    <cfRule type="cellIs" dxfId="225" priority="30" operator="between">
      <formula>1</formula>
      <formula>3.99</formula>
    </cfRule>
  </conditionalFormatting>
  <conditionalFormatting sqref="F11">
    <cfRule type="cellIs" dxfId="224" priority="25" operator="between">
      <formula>8</formula>
      <formula>16</formula>
    </cfRule>
    <cfRule type="cellIs" dxfId="223" priority="26" operator="between">
      <formula>4</formula>
      <formula>7.99</formula>
    </cfRule>
    <cfRule type="cellIs" dxfId="222" priority="27" operator="between">
      <formula>1</formula>
      <formula>3.99</formula>
    </cfRule>
  </conditionalFormatting>
  <conditionalFormatting sqref="G11">
    <cfRule type="cellIs" dxfId="221" priority="22" operator="between">
      <formula>8</formula>
      <formula>16</formula>
    </cfRule>
    <cfRule type="cellIs" dxfId="220" priority="23" operator="between">
      <formula>4</formula>
      <formula>7.99</formula>
    </cfRule>
    <cfRule type="cellIs" dxfId="219" priority="24" operator="between">
      <formula>1</formula>
      <formula>3.99</formula>
    </cfRule>
  </conditionalFormatting>
  <conditionalFormatting sqref="F12">
    <cfRule type="cellIs" dxfId="218" priority="19" operator="between">
      <formula>8</formula>
      <formula>16</formula>
    </cfRule>
    <cfRule type="cellIs" dxfId="217" priority="20" operator="between">
      <formula>4</formula>
      <formula>7.99</formula>
    </cfRule>
    <cfRule type="cellIs" dxfId="216" priority="21" operator="between">
      <formula>1</formula>
      <formula>3.99</formula>
    </cfRule>
  </conditionalFormatting>
  <conditionalFormatting sqref="G12">
    <cfRule type="cellIs" dxfId="215" priority="16" operator="between">
      <formula>8</formula>
      <formula>16</formula>
    </cfRule>
    <cfRule type="cellIs" dxfId="214" priority="17" operator="between">
      <formula>4</formula>
      <formula>7.99</formula>
    </cfRule>
    <cfRule type="cellIs" dxfId="213" priority="18" operator="between">
      <formula>1</formula>
      <formula>3.99</formula>
    </cfRule>
  </conditionalFormatting>
  <conditionalFormatting sqref="F13">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G13">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F14">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G14">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F15:G15">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(MP)'!A6</f>
        <v>MP.R1</v>
      </c>
      <c r="D5" s="227"/>
      <c r="E5" s="228" t="str">
        <f>'4. Medios Propios (MP)'!B6</f>
        <v>Falta de justificación del encargo a medios propios</v>
      </c>
      <c r="F5" s="229"/>
      <c r="G5" s="142" t="str">
        <f>'4. Medios Propios (MP)'!C6</f>
        <v>No se justifica que el encargo al medio propio sea la solución más adecuada y eficiente desde el punto de vista de buena gestión financiera y de legalidad</v>
      </c>
      <c r="H5" s="39">
        <f>'4. Medios Propios (MP)'!D6</f>
        <v>0</v>
      </c>
      <c r="I5" s="53">
        <f>'4. Medios Propios (MP)'!E6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662</v>
      </c>
      <c r="B10" s="79" t="s">
        <v>157</v>
      </c>
      <c r="C10" s="114"/>
      <c r="D10" s="114"/>
      <c r="E10" s="120">
        <f>C10*D10</f>
        <v>0</v>
      </c>
      <c r="F10" s="140" t="s">
        <v>668</v>
      </c>
      <c r="G10" s="77" t="s">
        <v>230</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x14ac:dyDescent="0.2">
      <c r="A11" s="140" t="s">
        <v>663</v>
      </c>
      <c r="B11" s="78" t="s">
        <v>99</v>
      </c>
      <c r="C11" s="114"/>
      <c r="D11" s="114"/>
      <c r="E11" s="120">
        <f t="shared" ref="E11:E15" si="1">C11*D11</f>
        <v>0</v>
      </c>
      <c r="F11" s="140" t="s">
        <v>669</v>
      </c>
      <c r="G11" s="81" t="s">
        <v>321</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84" x14ac:dyDescent="0.2">
      <c r="A12" s="140" t="s">
        <v>664</v>
      </c>
      <c r="B12" s="79" t="s">
        <v>229</v>
      </c>
      <c r="C12" s="114"/>
      <c r="D12" s="114"/>
      <c r="E12" s="120">
        <f t="shared" si="1"/>
        <v>0</v>
      </c>
      <c r="F12" s="140" t="s">
        <v>670</v>
      </c>
      <c r="G12" s="81" t="s">
        <v>321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
      <c r="A13" s="140" t="s">
        <v>665</v>
      </c>
      <c r="B13" s="78" t="s">
        <v>100</v>
      </c>
      <c r="C13" s="114"/>
      <c r="D13" s="114"/>
      <c r="E13" s="120">
        <f t="shared" si="1"/>
        <v>0</v>
      </c>
      <c r="F13" s="140" t="s">
        <v>671</v>
      </c>
      <c r="G13" s="81" t="s">
        <v>322</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x14ac:dyDescent="0.2">
      <c r="A14" s="140" t="s">
        <v>666</v>
      </c>
      <c r="B14" s="80" t="s">
        <v>158</v>
      </c>
      <c r="C14" s="114"/>
      <c r="D14" s="114"/>
      <c r="E14" s="120">
        <f t="shared" si="1"/>
        <v>0</v>
      </c>
      <c r="F14" s="140" t="s">
        <v>672</v>
      </c>
      <c r="G14" s="82" t="s">
        <v>231</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667</v>
      </c>
      <c r="B15" s="116" t="s">
        <v>397</v>
      </c>
      <c r="C15" s="115"/>
      <c r="D15" s="115"/>
      <c r="E15" s="120">
        <f t="shared" si="1"/>
        <v>0</v>
      </c>
      <c r="F15" s="115" t="s">
        <v>673</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14">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15">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15">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16">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15">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16">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15">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16">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(MP)'!A7</f>
        <v>MP.R2</v>
      </c>
      <c r="D5" s="227"/>
      <c r="E5" s="228" t="str">
        <f>'4. Medios Propios (MP)'!B7</f>
        <v>Incumplimiento por el medio propio de los requisitos para serlo</v>
      </c>
      <c r="F5" s="229"/>
      <c r="G5" s="142" t="str">
        <f>'4. Medios Propios (MP)'!C7</f>
        <v xml:space="preserve">No se cumplen los requisitos para ser medio propio personificado o el medio propio ha perdido esa condición </v>
      </c>
      <c r="H5" s="39">
        <f>'4. Medios Propios (MP)'!D7</f>
        <v>0</v>
      </c>
      <c r="I5" s="53">
        <f>'4. Medios Propios (MP)'!E7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674</v>
      </c>
      <c r="B10" s="78" t="s">
        <v>804</v>
      </c>
      <c r="C10" s="114"/>
      <c r="D10" s="114"/>
      <c r="E10" s="120">
        <f>C10*D10</f>
        <v>0</v>
      </c>
      <c r="F10" s="140" t="s">
        <v>677</v>
      </c>
      <c r="G10" s="83" t="s">
        <v>349</v>
      </c>
      <c r="H10" s="115"/>
      <c r="I10" s="115"/>
      <c r="J10" s="114"/>
      <c r="K10" s="114"/>
      <c r="L10" s="143" t="str">
        <f t="shared" ref="L10:M12"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675</v>
      </c>
      <c r="B11" s="91" t="s">
        <v>805</v>
      </c>
      <c r="C11" s="114"/>
      <c r="D11" s="114"/>
      <c r="E11" s="120">
        <f t="shared" ref="E11:E12" si="1">C11*D11</f>
        <v>0</v>
      </c>
      <c r="F11" s="140" t="s">
        <v>678</v>
      </c>
      <c r="G11" s="77" t="s">
        <v>232</v>
      </c>
      <c r="H11" s="115"/>
      <c r="I11" s="115"/>
      <c r="J11" s="114"/>
      <c r="K11" s="114"/>
      <c r="L11" s="143" t="str">
        <f t="shared" si="0"/>
        <v/>
      </c>
      <c r="M11" s="143" t="str">
        <f t="shared" si="0"/>
        <v/>
      </c>
      <c r="N11" s="120" t="e">
        <f t="shared" ref="N11:N12" si="2">L11*M11</f>
        <v>#VALUE!</v>
      </c>
      <c r="O11" s="117"/>
      <c r="P11" s="117"/>
      <c r="Q11" s="117"/>
      <c r="R11" s="114"/>
      <c r="S11" s="114"/>
      <c r="T11" s="143" t="str">
        <f t="shared" ref="T11:T12" si="3">IF(ISNUMBER($L11),IF($L11+R11&gt;1,$L11+R11,1),"")</f>
        <v/>
      </c>
      <c r="U11" s="143" t="str">
        <f t="shared" ref="U11:U12" si="4">IF(ISNUMBER($M11),IF($M11+S11&gt;1,$M11+S11,1),"")</f>
        <v/>
      </c>
      <c r="V11" s="120" t="e">
        <f t="shared" ref="V11:V12" si="5">T11*U11</f>
        <v>#VALUE!</v>
      </c>
    </row>
    <row r="12" spans="1:22" ht="72" customHeight="1" x14ac:dyDescent="0.2">
      <c r="A12" s="115" t="s">
        <v>676</v>
      </c>
      <c r="B12" s="116" t="s">
        <v>397</v>
      </c>
      <c r="C12" s="115"/>
      <c r="D12" s="115"/>
      <c r="E12" s="120">
        <f t="shared" si="1"/>
        <v>0</v>
      </c>
      <c r="F12" s="115" t="s">
        <v>679</v>
      </c>
      <c r="G12" s="116" t="s">
        <v>77</v>
      </c>
      <c r="H12" s="115"/>
      <c r="I12" s="115"/>
      <c r="J12" s="115"/>
      <c r="K12" s="115"/>
      <c r="L12" s="143" t="str">
        <f t="shared" si="0"/>
        <v/>
      </c>
      <c r="M12" s="143" t="str">
        <f t="shared" si="0"/>
        <v/>
      </c>
      <c r="N12" s="120" t="e">
        <f t="shared" si="2"/>
        <v>#VALUE!</v>
      </c>
      <c r="O12" s="116" t="s">
        <v>77</v>
      </c>
      <c r="P12" s="118"/>
      <c r="Q12" s="118"/>
      <c r="R12" s="115"/>
      <c r="S12" s="115"/>
      <c r="T12" s="143" t="str">
        <f t="shared" si="3"/>
        <v/>
      </c>
      <c r="U12" s="143"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1">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2">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2">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13">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3">
    <cfRule type="cellIs" dxfId="157" priority="7" operator="between">
      <formula>8</formula>
      <formula>16</formula>
    </cfRule>
    <cfRule type="cellIs" dxfId="156" priority="8" operator="between">
      <formula>4</formula>
      <formula>7.99</formula>
    </cfRule>
    <cfRule type="cellIs" dxfId="155" priority="9" operator="between">
      <formula>1</formula>
      <formula>3.99</formula>
    </cfRule>
  </conditionalFormatting>
  <conditionalFormatting sqref="V13">
    <cfRule type="cellIs" dxfId="154" priority="1" operator="between">
      <formula>8</formula>
      <formula>16</formula>
    </cfRule>
    <cfRule type="cellIs" dxfId="153" priority="2" operator="between">
      <formula>4</formula>
      <formula>7.99</formula>
    </cfRule>
    <cfRule type="cellIs" dxfId="15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(MP)'!A8</f>
        <v>MP.R3</v>
      </c>
      <c r="D5" s="227"/>
      <c r="E5" s="228" t="str">
        <f>'4. Medios Propios (MP)'!B8</f>
        <v>Falta de justificación en la selección del medio propio</v>
      </c>
      <c r="F5" s="229"/>
      <c r="G5" s="142"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39">
        <f>'4. Medios Propios (MP)'!D8</f>
        <v>0</v>
      </c>
      <c r="I5" s="53">
        <f>'4. Medios Propios (MP)'!E8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40" t="s">
        <v>680</v>
      </c>
      <c r="B10" s="78" t="s">
        <v>801</v>
      </c>
      <c r="C10" s="114"/>
      <c r="D10" s="114"/>
      <c r="E10" s="120">
        <f>C10*D10</f>
        <v>0</v>
      </c>
      <c r="F10" s="140" t="s">
        <v>684</v>
      </c>
      <c r="G10" s="83" t="s">
        <v>233</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681</v>
      </c>
      <c r="B11" s="78" t="s">
        <v>802</v>
      </c>
      <c r="C11" s="114"/>
      <c r="D11" s="114"/>
      <c r="E11" s="120">
        <f t="shared" ref="E11:E13" si="1">C11*D11</f>
        <v>0</v>
      </c>
      <c r="F11" s="140" t="s">
        <v>685</v>
      </c>
      <c r="G11" s="81" t="s">
        <v>219</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72" x14ac:dyDescent="0.2">
      <c r="A12" s="140" t="s">
        <v>682</v>
      </c>
      <c r="B12" s="78" t="s">
        <v>803</v>
      </c>
      <c r="C12" s="114"/>
      <c r="D12" s="114"/>
      <c r="E12" s="120">
        <f t="shared" si="1"/>
        <v>0</v>
      </c>
      <c r="F12" s="140" t="s">
        <v>686</v>
      </c>
      <c r="G12" s="81" t="s">
        <v>101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683</v>
      </c>
      <c r="B13" s="116" t="s">
        <v>397</v>
      </c>
      <c r="C13" s="115"/>
      <c r="D13" s="115"/>
      <c r="E13" s="120">
        <f t="shared" si="1"/>
        <v>0</v>
      </c>
      <c r="F13" s="115" t="s">
        <v>687</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151" priority="24" operator="between">
      <formula>8</formula>
      <formula>16</formula>
    </cfRule>
    <cfRule type="cellIs" dxfId="150" priority="25" operator="between">
      <formula>4</formula>
      <formula>7.99</formula>
    </cfRule>
    <cfRule type="cellIs" dxfId="149" priority="26" operator="between">
      <formula>1</formula>
      <formula>3.99</formula>
    </cfRule>
  </conditionalFormatting>
  <conditionalFormatting sqref="F10:F12">
    <cfRule type="cellIs" dxfId="148" priority="21" operator="between">
      <formula>11</formula>
      <formula>25</formula>
    </cfRule>
    <cfRule type="cellIs" dxfId="147" priority="22" operator="between">
      <formula>6</formula>
      <formula>10</formula>
    </cfRule>
    <cfRule type="cellIs" dxfId="146" priority="23" operator="between">
      <formula>0</formula>
      <formula>5</formula>
    </cfRule>
  </conditionalFormatting>
  <conditionalFormatting sqref="H10:H13">
    <cfRule type="containsText" dxfId="145" priority="19" operator="containsText" text="Sí">
      <formula>NOT(ISERROR(SEARCH("Sí",H10)))</formula>
    </cfRule>
    <cfRule type="containsText" dxfId="144" priority="20" operator="containsText" text="No">
      <formula>NOT(ISERROR(SEARCH("No",H10)))</formula>
    </cfRule>
  </conditionalFormatting>
  <conditionalFormatting sqref="I10:I13">
    <cfRule type="containsText" dxfId="143" priority="16" operator="containsText" text="Bajo">
      <formula>NOT(ISERROR(SEARCH("Bajo",I10)))</formula>
    </cfRule>
    <cfRule type="containsText" dxfId="142" priority="17" operator="containsText" text="Medio">
      <formula>NOT(ISERROR(SEARCH("Medio",I10)))</formula>
    </cfRule>
    <cfRule type="containsText" dxfId="141" priority="18" operator="containsText" text="Alto">
      <formula>NOT(ISERROR(SEARCH("Alto",I10)))</formula>
    </cfRule>
  </conditionalFormatting>
  <conditionalFormatting sqref="E14">
    <cfRule type="cellIs" dxfId="140" priority="13" operator="between">
      <formula>8</formula>
      <formula>16</formula>
    </cfRule>
    <cfRule type="cellIs" dxfId="139" priority="14" operator="between">
      <formula>4</formula>
      <formula>7.99</formula>
    </cfRule>
    <cfRule type="cellIs" dxfId="138" priority="15" operator="between">
      <formula>1</formula>
      <formula>3.99</formula>
    </cfRule>
  </conditionalFormatting>
  <conditionalFormatting sqref="N14">
    <cfRule type="cellIs" dxfId="137" priority="7" operator="between">
      <formula>8</formula>
      <formula>16</formula>
    </cfRule>
    <cfRule type="cellIs" dxfId="136" priority="8" operator="between">
      <formula>4</formula>
      <formula>7.99</formula>
    </cfRule>
    <cfRule type="cellIs" dxfId="135" priority="9" operator="between">
      <formula>1</formula>
      <formula>3.99</formula>
    </cfRule>
  </conditionalFormatting>
  <conditionalFormatting sqref="V14">
    <cfRule type="cellIs" dxfId="134" priority="1" operator="between">
      <formula>8</formula>
      <formula>16</formula>
    </cfRule>
    <cfRule type="cellIs" dxfId="133" priority="2" operator="between">
      <formula>4</formula>
      <formula>7.99</formula>
    </cfRule>
    <cfRule type="cellIs" dxfId="13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(MP)'!A9</f>
        <v>MP.R4</v>
      </c>
      <c r="D5" s="227"/>
      <c r="E5" s="228" t="str">
        <f>'4. Medios Propios (MP)'!B9</f>
        <v xml:space="preserve">Aplicación incorrecta de las tarifas y costes </v>
      </c>
      <c r="F5" s="229"/>
      <c r="G5" s="142" t="str">
        <f>'4. Medios Propios (MP)'!C9</f>
        <v xml:space="preserve">Falta de justificación o aplicación incorrecta de las tarifas y costes en la elaboración del presupuesto  </v>
      </c>
      <c r="H5" s="39">
        <f>'4. Medios Propios (MP)'!D9</f>
        <v>0</v>
      </c>
      <c r="I5" s="53">
        <f>'4. Medios Propios (MP)'!E9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688</v>
      </c>
      <c r="B10" s="78" t="s">
        <v>806</v>
      </c>
      <c r="C10" s="114"/>
      <c r="D10" s="114"/>
      <c r="E10" s="120">
        <f>C10*D10</f>
        <v>0</v>
      </c>
      <c r="F10" s="140" t="s">
        <v>694</v>
      </c>
      <c r="G10" s="83" t="s">
        <v>147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689</v>
      </c>
      <c r="B11" s="78" t="s">
        <v>807</v>
      </c>
      <c r="C11" s="114"/>
      <c r="D11" s="114"/>
      <c r="E11" s="120">
        <f t="shared" ref="E11:E15" si="1">C11*D11</f>
        <v>0</v>
      </c>
      <c r="F11" s="140" t="s">
        <v>695</v>
      </c>
      <c r="G11" s="83" t="s">
        <v>234</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72" x14ac:dyDescent="0.2">
      <c r="A12" s="140" t="s">
        <v>690</v>
      </c>
      <c r="B12" s="78" t="s">
        <v>808</v>
      </c>
      <c r="C12" s="114"/>
      <c r="D12" s="114"/>
      <c r="E12" s="120">
        <f t="shared" si="1"/>
        <v>0</v>
      </c>
      <c r="F12" s="140" t="s">
        <v>696</v>
      </c>
      <c r="G12" s="83" t="s">
        <v>234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60" x14ac:dyDescent="0.2">
      <c r="A13" s="140" t="s">
        <v>691</v>
      </c>
      <c r="B13" s="78" t="s">
        <v>809</v>
      </c>
      <c r="C13" s="114"/>
      <c r="D13" s="114"/>
      <c r="E13" s="120">
        <f t="shared" si="1"/>
        <v>0</v>
      </c>
      <c r="F13" s="140" t="s">
        <v>697</v>
      </c>
      <c r="G13" s="83" t="s">
        <v>235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692</v>
      </c>
      <c r="B14" s="78" t="s">
        <v>810</v>
      </c>
      <c r="C14" s="114"/>
      <c r="D14" s="114"/>
      <c r="E14" s="120">
        <f t="shared" si="1"/>
        <v>0</v>
      </c>
      <c r="F14" s="140" t="s">
        <v>698</v>
      </c>
      <c r="G14" s="83" t="s">
        <v>236</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693</v>
      </c>
      <c r="B15" s="116" t="s">
        <v>397</v>
      </c>
      <c r="C15" s="115"/>
      <c r="D15" s="115"/>
      <c r="E15" s="120">
        <f t="shared" si="1"/>
        <v>0</v>
      </c>
      <c r="F15" s="115" t="s">
        <v>699</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31" priority="24" operator="between">
      <formula>8</formula>
      <formula>16</formula>
    </cfRule>
    <cfRule type="cellIs" dxfId="130" priority="25" operator="between">
      <formula>4</formula>
      <formula>7.99</formula>
    </cfRule>
    <cfRule type="cellIs" dxfId="129" priority="26" operator="between">
      <formula>1</formula>
      <formula>3.99</formula>
    </cfRule>
  </conditionalFormatting>
  <conditionalFormatting sqref="F10:F14">
    <cfRule type="cellIs" dxfId="128" priority="21" operator="between">
      <formula>11</formula>
      <formula>25</formula>
    </cfRule>
    <cfRule type="cellIs" dxfId="127" priority="22" operator="between">
      <formula>6</formula>
      <formula>10</formula>
    </cfRule>
    <cfRule type="cellIs" dxfId="126" priority="23" operator="between">
      <formula>0</formula>
      <formula>5</formula>
    </cfRule>
  </conditionalFormatting>
  <conditionalFormatting sqref="H10:H15">
    <cfRule type="containsText" dxfId="125" priority="19" operator="containsText" text="Sí">
      <formula>NOT(ISERROR(SEARCH("Sí",H10)))</formula>
    </cfRule>
    <cfRule type="containsText" dxfId="124" priority="20" operator="containsText" text="No">
      <formula>NOT(ISERROR(SEARCH("No",H10)))</formula>
    </cfRule>
  </conditionalFormatting>
  <conditionalFormatting sqref="I10:I15">
    <cfRule type="containsText" dxfId="123" priority="16" operator="containsText" text="Bajo">
      <formula>NOT(ISERROR(SEARCH("Bajo",I10)))</formula>
    </cfRule>
    <cfRule type="containsText" dxfId="122" priority="17" operator="containsText" text="Medio">
      <formula>NOT(ISERROR(SEARCH("Medio",I10)))</formula>
    </cfRule>
    <cfRule type="containsText" dxfId="121" priority="18" operator="containsText" text="Alto">
      <formula>NOT(ISERROR(SEARCH("Alto",I10)))</formula>
    </cfRule>
  </conditionalFormatting>
  <conditionalFormatting sqref="E16">
    <cfRule type="cellIs" dxfId="120" priority="13" operator="between">
      <formula>8</formula>
      <formula>16</formula>
    </cfRule>
    <cfRule type="cellIs" dxfId="119" priority="14" operator="between">
      <formula>4</formula>
      <formula>7.99</formula>
    </cfRule>
    <cfRule type="cellIs" dxfId="118" priority="15" operator="between">
      <formula>1</formula>
      <formula>3.99</formula>
    </cfRule>
  </conditionalFormatting>
  <conditionalFormatting sqref="N10:N15">
    <cfRule type="cellIs" dxfId="117" priority="10" operator="between">
      <formula>8</formula>
      <formula>16</formula>
    </cfRule>
    <cfRule type="cellIs" dxfId="116" priority="11" operator="between">
      <formula>4</formula>
      <formula>7.99</formula>
    </cfRule>
    <cfRule type="cellIs" dxfId="115" priority="12" operator="between">
      <formula>1</formula>
      <formula>3.99</formula>
    </cfRule>
  </conditionalFormatting>
  <conditionalFormatting sqref="N16">
    <cfRule type="cellIs" dxfId="114" priority="7" operator="between">
      <formula>8</formula>
      <formula>16</formula>
    </cfRule>
    <cfRule type="cellIs" dxfId="113" priority="8" operator="between">
      <formula>4</formula>
      <formula>7.99</formula>
    </cfRule>
    <cfRule type="cellIs" dxfId="112" priority="9" operator="between">
      <formula>1</formula>
      <formula>3.99</formula>
    </cfRule>
  </conditionalFormatting>
  <conditionalFormatting sqref="V10:V15">
    <cfRule type="cellIs" dxfId="111" priority="4" operator="between">
      <formula>8</formula>
      <formula>16</formula>
    </cfRule>
    <cfRule type="cellIs" dxfId="110" priority="5" operator="between">
      <formula>4</formula>
      <formula>7.99</formula>
    </cfRule>
    <cfRule type="cellIs" dxfId="109" priority="6" operator="between">
      <formula>1</formula>
      <formula>3.99</formula>
    </cfRule>
  </conditionalFormatting>
  <conditionalFormatting sqref="V16">
    <cfRule type="cellIs" dxfId="108" priority="1" operator="between">
      <formula>8</formula>
      <formula>16</formula>
    </cfRule>
    <cfRule type="cellIs" dxfId="107" priority="2" operator="between">
      <formula>4</formula>
      <formula>7.99</formula>
    </cfRule>
    <cfRule type="cellIs" dxfId="106"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(S)'!A8</f>
        <v>S.R2</v>
      </c>
      <c r="D5" s="213"/>
      <c r="E5" s="216" t="str">
        <f>'1. Subvenciones (S)'!B8</f>
        <v>Trato discriminatorio en la selección de solicitantes</v>
      </c>
      <c r="F5" s="217"/>
      <c r="G5" s="121" t="str">
        <f>'1. Subvenciones (S)'!C8</f>
        <v>No se garantiza un procedimiento objetivo de selección de participantes y se limita el acceso en términos de igualdad para todos los potenciales beneficiarios</v>
      </c>
      <c r="H5" s="39">
        <f>'1. Subvenciones (S)'!D8</f>
        <v>0</v>
      </c>
      <c r="I5" s="53">
        <f>'1. Subvenciones (S)'!E8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04" x14ac:dyDescent="0.2">
      <c r="A10" s="123" t="s">
        <v>410</v>
      </c>
      <c r="B10" s="145" t="s">
        <v>309</v>
      </c>
      <c r="C10" s="114"/>
      <c r="D10" s="114"/>
      <c r="E10" s="120">
        <f>C10*D10</f>
        <v>0</v>
      </c>
      <c r="F10" s="123" t="s">
        <v>411</v>
      </c>
      <c r="G10" s="44" t="s">
        <v>339</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413</v>
      </c>
      <c r="B11" s="116" t="s">
        <v>397</v>
      </c>
      <c r="C11" s="115"/>
      <c r="D11" s="115"/>
      <c r="E11" s="120">
        <f t="shared" ref="E11" si="1">C11*D11</f>
        <v>0</v>
      </c>
      <c r="F11" s="115" t="s">
        <v>412</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96" priority="24" operator="between">
      <formula>8</formula>
      <formula>16</formula>
    </cfRule>
    <cfRule type="cellIs" dxfId="995" priority="25" operator="between">
      <formula>4</formula>
      <formula>7.99</formula>
    </cfRule>
    <cfRule type="cellIs" dxfId="994" priority="26" operator="between">
      <formula>1</formula>
      <formula>3.99</formula>
    </cfRule>
  </conditionalFormatting>
  <conditionalFormatting sqref="F10">
    <cfRule type="cellIs" dxfId="993" priority="21" operator="between">
      <formula>11</formula>
      <formula>25</formula>
    </cfRule>
    <cfRule type="cellIs" dxfId="992" priority="22" operator="between">
      <formula>6</formula>
      <formula>10</formula>
    </cfRule>
    <cfRule type="cellIs" dxfId="991" priority="23" operator="between">
      <formula>0</formula>
      <formula>5</formula>
    </cfRule>
  </conditionalFormatting>
  <conditionalFormatting sqref="H10:H11">
    <cfRule type="containsText" dxfId="990" priority="19" operator="containsText" text="Sí">
      <formula>NOT(ISERROR(SEARCH("Sí",H10)))</formula>
    </cfRule>
    <cfRule type="containsText" dxfId="989" priority="20" operator="containsText" text="No">
      <formula>NOT(ISERROR(SEARCH("No",H10)))</formula>
    </cfRule>
  </conditionalFormatting>
  <conditionalFormatting sqref="I10:I11">
    <cfRule type="containsText" dxfId="988" priority="16" operator="containsText" text="Bajo">
      <formula>NOT(ISERROR(SEARCH("Bajo",I10)))</formula>
    </cfRule>
    <cfRule type="containsText" dxfId="987" priority="17" operator="containsText" text="Medio">
      <formula>NOT(ISERROR(SEARCH("Medio",I10)))</formula>
    </cfRule>
    <cfRule type="containsText" dxfId="986" priority="18" operator="containsText" text="Alto">
      <formula>NOT(ISERROR(SEARCH("Alto",I10)))</formula>
    </cfRule>
  </conditionalFormatting>
  <conditionalFormatting sqref="E12">
    <cfRule type="cellIs" dxfId="985" priority="13" operator="between">
      <formula>8</formula>
      <formula>16</formula>
    </cfRule>
    <cfRule type="cellIs" dxfId="984" priority="14" operator="between">
      <formula>4</formula>
      <formula>7.99</formula>
    </cfRule>
    <cfRule type="cellIs" dxfId="983" priority="15" operator="between">
      <formula>1</formula>
      <formula>3.99</formula>
    </cfRule>
  </conditionalFormatting>
  <conditionalFormatting sqref="N12">
    <cfRule type="cellIs" dxfId="982" priority="7" operator="between">
      <formula>8</formula>
      <formula>16</formula>
    </cfRule>
    <cfRule type="cellIs" dxfId="981" priority="8" operator="between">
      <formula>4</formula>
      <formula>7.99</formula>
    </cfRule>
    <cfRule type="cellIs" dxfId="980" priority="9" operator="between">
      <formula>1</formula>
      <formula>3.99</formula>
    </cfRule>
  </conditionalFormatting>
  <conditionalFormatting sqref="V12">
    <cfRule type="cellIs" dxfId="979" priority="1" operator="between">
      <formula>8</formula>
      <formula>16</formula>
    </cfRule>
    <cfRule type="cellIs" dxfId="978" priority="2" operator="between">
      <formula>4</formula>
      <formula>7.99</formula>
    </cfRule>
    <cfRule type="cellIs" dxfId="97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(MP)'!A10</f>
        <v>MP.R5</v>
      </c>
      <c r="D5" s="227"/>
      <c r="E5" s="228" t="str">
        <f>'4. Medios Propios (MP)'!B10</f>
        <v>Incumplimiento de los límites de subcontratación y limitación de concurrencia.</v>
      </c>
      <c r="F5" s="229"/>
      <c r="G5" s="142"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39">
        <f>'4. Medios Propios (MP)'!D10</f>
        <v>0</v>
      </c>
      <c r="I5" s="53">
        <f>'4. Medios Propios (MP)'!E10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700</v>
      </c>
      <c r="B10" s="66" t="s">
        <v>148</v>
      </c>
      <c r="C10" s="114"/>
      <c r="D10" s="114"/>
      <c r="E10" s="120">
        <f>C10*D10</f>
        <v>0</v>
      </c>
      <c r="F10" s="140" t="s">
        <v>706</v>
      </c>
      <c r="G10" s="83" t="s">
        <v>237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701</v>
      </c>
      <c r="B11" s="66" t="s">
        <v>149</v>
      </c>
      <c r="C11" s="114"/>
      <c r="D11" s="114"/>
      <c r="E11" s="120">
        <f t="shared" ref="E11:E15" si="1">C11*D11</f>
        <v>0</v>
      </c>
      <c r="F11" s="140" t="s">
        <v>707</v>
      </c>
      <c r="G11" s="83" t="s">
        <v>238</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96" x14ac:dyDescent="0.2">
      <c r="A12" s="140" t="s">
        <v>702</v>
      </c>
      <c r="B12" s="66" t="s">
        <v>150</v>
      </c>
      <c r="C12" s="114"/>
      <c r="D12" s="114"/>
      <c r="E12" s="120">
        <f t="shared" si="1"/>
        <v>0</v>
      </c>
      <c r="F12" s="140" t="s">
        <v>708</v>
      </c>
      <c r="G12" s="83" t="s">
        <v>239</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48" x14ac:dyDescent="0.2">
      <c r="A13" s="140" t="s">
        <v>703</v>
      </c>
      <c r="B13" s="66" t="s">
        <v>151</v>
      </c>
      <c r="C13" s="114"/>
      <c r="D13" s="114"/>
      <c r="E13" s="120">
        <f t="shared" si="1"/>
        <v>0</v>
      </c>
      <c r="F13" s="140" t="s">
        <v>709</v>
      </c>
      <c r="G13" s="83" t="s">
        <v>240</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704</v>
      </c>
      <c r="B14" s="66" t="s">
        <v>152</v>
      </c>
      <c r="C14" s="114"/>
      <c r="D14" s="114"/>
      <c r="E14" s="120">
        <f t="shared" si="1"/>
        <v>0</v>
      </c>
      <c r="F14" s="140" t="s">
        <v>710</v>
      </c>
      <c r="G14" s="83" t="s">
        <v>193</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705</v>
      </c>
      <c r="B15" s="116" t="s">
        <v>397</v>
      </c>
      <c r="C15" s="115"/>
      <c r="D15" s="115"/>
      <c r="E15" s="120">
        <f t="shared" si="1"/>
        <v>0</v>
      </c>
      <c r="F15" s="115" t="s">
        <v>711</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05" priority="24" operator="between">
      <formula>8</formula>
      <formula>16</formula>
    </cfRule>
    <cfRule type="cellIs" dxfId="104" priority="25" operator="between">
      <formula>4</formula>
      <formula>7.99</formula>
    </cfRule>
    <cfRule type="cellIs" dxfId="103" priority="26" operator="between">
      <formula>1</formula>
      <formula>3.99</formula>
    </cfRule>
  </conditionalFormatting>
  <conditionalFormatting sqref="F10:F14">
    <cfRule type="cellIs" dxfId="102" priority="21" operator="between">
      <formula>11</formula>
      <formula>25</formula>
    </cfRule>
    <cfRule type="cellIs" dxfId="101" priority="22" operator="between">
      <formula>6</formula>
      <formula>10</formula>
    </cfRule>
    <cfRule type="cellIs" dxfId="100" priority="23" operator="between">
      <formula>0</formula>
      <formula>5</formula>
    </cfRule>
  </conditionalFormatting>
  <conditionalFormatting sqref="H10:H15">
    <cfRule type="containsText" dxfId="99" priority="19" operator="containsText" text="Sí">
      <formula>NOT(ISERROR(SEARCH("Sí",H10)))</formula>
    </cfRule>
    <cfRule type="containsText" dxfId="98" priority="20" operator="containsText" text="No">
      <formula>NOT(ISERROR(SEARCH("No",H10)))</formula>
    </cfRule>
  </conditionalFormatting>
  <conditionalFormatting sqref="I10:I15">
    <cfRule type="containsText" dxfId="97" priority="16" operator="containsText" text="Bajo">
      <formula>NOT(ISERROR(SEARCH("Bajo",I10)))</formula>
    </cfRule>
    <cfRule type="containsText" dxfId="96" priority="17" operator="containsText" text="Medio">
      <formula>NOT(ISERROR(SEARCH("Medio",I10)))</formula>
    </cfRule>
    <cfRule type="containsText" dxfId="95" priority="18" operator="containsText" text="Alto">
      <formula>NOT(ISERROR(SEARCH("Alto",I10)))</formula>
    </cfRule>
  </conditionalFormatting>
  <conditionalFormatting sqref="E16">
    <cfRule type="cellIs" dxfId="94" priority="13" operator="between">
      <formula>8</formula>
      <formula>16</formula>
    </cfRule>
    <cfRule type="cellIs" dxfId="93" priority="14" operator="between">
      <formula>4</formula>
      <formula>7.99</formula>
    </cfRule>
    <cfRule type="cellIs" dxfId="92" priority="15" operator="between">
      <formula>1</formula>
      <formula>3.99</formula>
    </cfRule>
  </conditionalFormatting>
  <conditionalFormatting sqref="N10:N15">
    <cfRule type="cellIs" dxfId="91" priority="10" operator="between">
      <formula>8</formula>
      <formula>16</formula>
    </cfRule>
    <cfRule type="cellIs" dxfId="90" priority="11" operator="between">
      <formula>4</formula>
      <formula>7.99</formula>
    </cfRule>
    <cfRule type="cellIs" dxfId="89" priority="12" operator="between">
      <formula>1</formula>
      <formula>3.99</formula>
    </cfRule>
  </conditionalFormatting>
  <conditionalFormatting sqref="N16">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V10:V15">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6">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(MP)'!A11</f>
        <v>MP.R6</v>
      </c>
      <c r="D5" s="227"/>
      <c r="E5" s="228" t="str">
        <f>'4. Medios Propios (MP)'!B11</f>
        <v>Incumpliento total o parcial de las prestaciones objeto del encargo</v>
      </c>
      <c r="F5" s="229"/>
      <c r="G5" s="142" t="str">
        <f>'4. Medios Propios (MP)'!C11</f>
        <v>Los productos o servicios no se han entregado en su totalidad, y/o no tienen la calidad esperada, presentan retrasos injustificados y/o no cubren la necesidad administrativa prevista</v>
      </c>
      <c r="H5" s="39">
        <f>'4. Medios Propios (MP)'!D11</f>
        <v>0</v>
      </c>
      <c r="I5" s="53">
        <f>'4. Medios Propios (MP)'!E11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712</v>
      </c>
      <c r="B10" s="79" t="s">
        <v>153</v>
      </c>
      <c r="C10" s="114"/>
      <c r="D10" s="114"/>
      <c r="E10" s="120">
        <f>C10*D10</f>
        <v>0</v>
      </c>
      <c r="F10" s="140" t="s">
        <v>717</v>
      </c>
      <c r="G10" s="77" t="s">
        <v>102</v>
      </c>
      <c r="H10" s="115"/>
      <c r="I10" s="115"/>
      <c r="J10" s="114"/>
      <c r="K10" s="114"/>
      <c r="L10" s="143" t="str">
        <f t="shared" ref="L10:M14"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48" x14ac:dyDescent="0.2">
      <c r="A11" s="140" t="s">
        <v>713</v>
      </c>
      <c r="B11" s="78" t="s">
        <v>154</v>
      </c>
      <c r="C11" s="114"/>
      <c r="D11" s="114"/>
      <c r="E11" s="120">
        <f t="shared" ref="E11:E14" si="1">C11*D11</f>
        <v>0</v>
      </c>
      <c r="F11" s="140" t="s">
        <v>718</v>
      </c>
      <c r="G11" s="81" t="s">
        <v>103</v>
      </c>
      <c r="H11" s="115"/>
      <c r="I11" s="115"/>
      <c r="J11" s="114"/>
      <c r="K11" s="114"/>
      <c r="L11" s="143" t="str">
        <f t="shared" si="0"/>
        <v/>
      </c>
      <c r="M11" s="143" t="str">
        <f t="shared" si="0"/>
        <v/>
      </c>
      <c r="N11" s="120" t="e">
        <f t="shared" ref="N11:N14" si="2">L11*M11</f>
        <v>#VALUE!</v>
      </c>
      <c r="O11" s="117"/>
      <c r="P11" s="117"/>
      <c r="Q11" s="117"/>
      <c r="R11" s="114"/>
      <c r="S11" s="114"/>
      <c r="T11" s="143" t="str">
        <f t="shared" ref="T11:T14" si="3">IF(ISNUMBER($L11),IF($L11+R11&gt;1,$L11+R11,1),"")</f>
        <v/>
      </c>
      <c r="U11" s="143" t="str">
        <f t="shared" ref="U11:U14" si="4">IF(ISNUMBER($M11),IF($M11+S11&gt;1,$M11+S11,1),"")</f>
        <v/>
      </c>
      <c r="V11" s="120" t="e">
        <f t="shared" ref="V11:V14" si="5">T11*U11</f>
        <v>#VALUE!</v>
      </c>
    </row>
    <row r="12" spans="1:22" ht="48" x14ac:dyDescent="0.2">
      <c r="A12" s="140" t="s">
        <v>714</v>
      </c>
      <c r="B12" s="78" t="s">
        <v>155</v>
      </c>
      <c r="C12" s="114"/>
      <c r="D12" s="114"/>
      <c r="E12" s="120">
        <f t="shared" si="1"/>
        <v>0</v>
      </c>
      <c r="F12" s="140" t="s">
        <v>719</v>
      </c>
      <c r="G12" s="81" t="s">
        <v>104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715</v>
      </c>
      <c r="B13" s="80" t="s">
        <v>156</v>
      </c>
      <c r="C13" s="114"/>
      <c r="D13" s="114"/>
      <c r="E13" s="120">
        <f t="shared" si="1"/>
        <v>0</v>
      </c>
      <c r="F13" s="140" t="s">
        <v>720</v>
      </c>
      <c r="G13" s="81" t="s">
        <v>105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customHeight="1" x14ac:dyDescent="0.2">
      <c r="A14" s="115" t="s">
        <v>716</v>
      </c>
      <c r="B14" s="116" t="s">
        <v>397</v>
      </c>
      <c r="C14" s="115"/>
      <c r="D14" s="115"/>
      <c r="E14" s="120">
        <f t="shared" si="1"/>
        <v>0</v>
      </c>
      <c r="F14" s="115" t="s">
        <v>721</v>
      </c>
      <c r="G14" s="116" t="s">
        <v>77</v>
      </c>
      <c r="H14" s="115"/>
      <c r="I14" s="115"/>
      <c r="J14" s="115"/>
      <c r="K14" s="115"/>
      <c r="L14" s="143" t="str">
        <f t="shared" si="0"/>
        <v/>
      </c>
      <c r="M14" s="143" t="str">
        <f t="shared" si="0"/>
        <v/>
      </c>
      <c r="N14" s="120" t="e">
        <f t="shared" si="2"/>
        <v>#VALUE!</v>
      </c>
      <c r="O14" s="116" t="s">
        <v>77</v>
      </c>
      <c r="P14" s="118"/>
      <c r="Q14" s="118"/>
      <c r="R14" s="115"/>
      <c r="S14" s="115"/>
      <c r="T14" s="143" t="str">
        <f t="shared" si="3"/>
        <v/>
      </c>
      <c r="U14" s="143"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3">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4">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4">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5">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5">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5">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(MP)'!A12</f>
        <v>MP.R7</v>
      </c>
      <c r="D5" s="227"/>
      <c r="E5" s="228" t="str">
        <f>'4. Medios Propios (MP)'!B12</f>
        <v xml:space="preserve">Incumplimiento de las obligaciones de información, comunicación y publicidad </v>
      </c>
      <c r="F5" s="229"/>
      <c r="G5" s="142" t="str">
        <f>'4. Medios Propios (MP)'!C12</f>
        <v>No se cumple lo estipulado en la normativa nacional o europea respecto a las obligaciones de información y publicidad.</v>
      </c>
      <c r="H5" s="39">
        <f>'4. Medios Propios (MP)'!D12</f>
        <v>0</v>
      </c>
      <c r="I5" s="53">
        <f>'4. Medios Propios (MP)'!E12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722</v>
      </c>
      <c r="B10" s="78" t="s">
        <v>106</v>
      </c>
      <c r="C10" s="114"/>
      <c r="D10" s="114"/>
      <c r="E10" s="120">
        <f>C10*D10</f>
        <v>0</v>
      </c>
      <c r="F10" s="140" t="s">
        <v>726</v>
      </c>
      <c r="G10" s="81" t="s">
        <v>296</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252" x14ac:dyDescent="0.2">
      <c r="A11" s="140" t="s">
        <v>723</v>
      </c>
      <c r="B11" s="84" t="s">
        <v>174</v>
      </c>
      <c r="C11" s="114"/>
      <c r="D11" s="114"/>
      <c r="E11" s="120">
        <f t="shared" ref="E11:E13" si="1">C11*D11</f>
        <v>0</v>
      </c>
      <c r="F11" s="140" t="s">
        <v>727</v>
      </c>
      <c r="G11" s="83" t="s">
        <v>297</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96" x14ac:dyDescent="0.2">
      <c r="A12" s="140" t="s">
        <v>724</v>
      </c>
      <c r="B12" s="50" t="s">
        <v>293</v>
      </c>
      <c r="C12" s="114"/>
      <c r="D12" s="114"/>
      <c r="E12" s="120">
        <f t="shared" si="1"/>
        <v>0</v>
      </c>
      <c r="F12" s="140" t="s">
        <v>728</v>
      </c>
      <c r="G12" s="51" t="s">
        <v>294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725</v>
      </c>
      <c r="B13" s="116" t="s">
        <v>397</v>
      </c>
      <c r="C13" s="115"/>
      <c r="D13" s="115"/>
      <c r="E13" s="120">
        <f t="shared" si="1"/>
        <v>0</v>
      </c>
      <c r="F13" s="115" t="s">
        <v>729</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F12">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3">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3">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4">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4">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4">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(MP)'!A13</f>
        <v>MP.R8</v>
      </c>
      <c r="D5" s="227"/>
      <c r="E5" s="228" t="str">
        <f>'4. Medios Propios (MP)'!B13</f>
        <v>Pérdida de pista de auditoría</v>
      </c>
      <c r="F5" s="229"/>
      <c r="G5" s="142" t="str">
        <f>'4. Medios Propios (MP)'!C13</f>
        <v>No existe una pista de auditoría adecuada que permita hacer un seguimiento completo de las actuaciones financiadas.</v>
      </c>
      <c r="H5" s="39">
        <f>'4. Medios Propios (MP)'!D13</f>
        <v>0</v>
      </c>
      <c r="I5" s="53">
        <f>'4. Medios Propios (MP)'!E13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730</v>
      </c>
      <c r="B10" s="79" t="s">
        <v>300</v>
      </c>
      <c r="C10" s="114"/>
      <c r="D10" s="114"/>
      <c r="E10" s="120">
        <f>C10*D10</f>
        <v>0</v>
      </c>
      <c r="F10" s="140" t="s">
        <v>734</v>
      </c>
      <c r="G10" s="77" t="s">
        <v>257</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x14ac:dyDescent="0.2">
      <c r="A11" s="140" t="s">
        <v>731</v>
      </c>
      <c r="B11" s="50" t="s">
        <v>341</v>
      </c>
      <c r="C11" s="114"/>
      <c r="D11" s="114"/>
      <c r="E11" s="120">
        <f>C11*D11</f>
        <v>0</v>
      </c>
      <c r="F11" s="140" t="s">
        <v>735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732</v>
      </c>
      <c r="B12" s="50" t="s">
        <v>343</v>
      </c>
      <c r="C12" s="114"/>
      <c r="D12" s="114"/>
      <c r="E12" s="120">
        <f>C12*D12</f>
        <v>0</v>
      </c>
      <c r="F12" s="140" t="s">
        <v>736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733</v>
      </c>
      <c r="B13" s="116" t="s">
        <v>397</v>
      </c>
      <c r="C13" s="115"/>
      <c r="D13" s="115"/>
      <c r="E13" s="120">
        <f t="shared" ref="E13" si="1">C13*D13</f>
        <v>0</v>
      </c>
      <c r="F13" s="115" t="s">
        <v>737</v>
      </c>
      <c r="G13" s="116" t="s">
        <v>77</v>
      </c>
      <c r="H13" s="115"/>
      <c r="I13" s="115"/>
      <c r="J13" s="115"/>
      <c r="K13" s="115"/>
      <c r="L13" s="143" t="str">
        <f t="shared" si="0"/>
        <v/>
      </c>
      <c r="M13" s="143" t="str">
        <f t="shared" si="0"/>
        <v/>
      </c>
      <c r="N13" s="120" t="e">
        <f t="shared" ref="N13" si="2">L13*M13</f>
        <v>#VALUE!</v>
      </c>
      <c r="O13" s="116" t="s">
        <v>77</v>
      </c>
      <c r="P13" s="118"/>
      <c r="Q13" s="118"/>
      <c r="R13" s="115"/>
      <c r="S13" s="115"/>
      <c r="T13" s="143" t="str">
        <f t="shared" ref="T13" si="3">IF(ISNUMBER($L13),IF($L13+R13&gt;1,$L13+R13,1),"")</f>
        <v/>
      </c>
      <c r="U13" s="143"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2">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3">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3">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4">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4">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4">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(MP)'!A14</f>
        <v>MP.RX</v>
      </c>
      <c r="D5" s="227"/>
      <c r="E5" s="228" t="str">
        <f>'4. Medios Propios (MP)'!B14</f>
        <v>Incluir la denominación de riesgos adicionales...</v>
      </c>
      <c r="F5" s="229"/>
      <c r="G5" s="142" t="str">
        <f>'4. Medios Propios (MP)'!C14</f>
        <v>Incluir la descripción de riesgos adicionales...</v>
      </c>
      <c r="H5" s="39">
        <f>'4. Medios Propios (MP)'!D14</f>
        <v>0</v>
      </c>
      <c r="I5" s="53">
        <f>'4. Medios Propios (MP)'!E14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738</v>
      </c>
      <c r="B10" s="44"/>
      <c r="C10" s="114"/>
      <c r="D10" s="114"/>
      <c r="E10" s="120">
        <f>C10*D10</f>
        <v>0</v>
      </c>
      <c r="F10" s="140" t="s">
        <v>740</v>
      </c>
      <c r="G10" s="44"/>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739</v>
      </c>
      <c r="B11" s="116" t="s">
        <v>397</v>
      </c>
      <c r="C11" s="115"/>
      <c r="D11" s="115"/>
      <c r="E11" s="120">
        <f t="shared" ref="E11" si="1">C11*D11</f>
        <v>0</v>
      </c>
      <c r="F11" s="115" t="s">
        <v>741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1">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1">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2">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60.75" thickBot="1" x14ac:dyDescent="0.25">
      <c r="A5" s="105"/>
      <c r="B5" s="106"/>
      <c r="C5" s="212" t="str">
        <f>'1. Subvenciones (S)'!A9</f>
        <v>S.R3</v>
      </c>
      <c r="D5" s="213"/>
      <c r="E5" s="216" t="str">
        <f>'1. Subvenciones (S)'!B9</f>
        <v>Conflictos de interés</v>
      </c>
      <c r="F5" s="217"/>
      <c r="G5" s="12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39">
        <f>'1. Subvenciones (S)'!D9</f>
        <v>0</v>
      </c>
      <c r="I5" s="53">
        <f>'1. Subvenciones (S)'!E9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23" t="s">
        <v>414</v>
      </c>
      <c r="B10" s="47" t="s">
        <v>178</v>
      </c>
      <c r="C10" s="114"/>
      <c r="D10" s="114"/>
      <c r="E10" s="120">
        <f>C10*D10</f>
        <v>0</v>
      </c>
      <c r="F10" s="123" t="s">
        <v>416</v>
      </c>
      <c r="G10" s="145" t="s">
        <v>247</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415</v>
      </c>
      <c r="B11" s="116" t="s">
        <v>397</v>
      </c>
      <c r="C11" s="115"/>
      <c r="D11" s="115"/>
      <c r="E11" s="120">
        <f t="shared" ref="E11" si="1">C11*D11</f>
        <v>0</v>
      </c>
      <c r="F11" s="115" t="s">
        <v>417</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76" priority="24" operator="between">
      <formula>8</formula>
      <formula>16</formula>
    </cfRule>
    <cfRule type="cellIs" dxfId="975" priority="25" operator="between">
      <formula>4</formula>
      <formula>7.99</formula>
    </cfRule>
    <cfRule type="cellIs" dxfId="974" priority="26" operator="between">
      <formula>1</formula>
      <formula>3.99</formula>
    </cfRule>
  </conditionalFormatting>
  <conditionalFormatting sqref="F10">
    <cfRule type="cellIs" dxfId="973" priority="21" operator="between">
      <formula>11</formula>
      <formula>25</formula>
    </cfRule>
    <cfRule type="cellIs" dxfId="972" priority="22" operator="between">
      <formula>6</formula>
      <formula>10</formula>
    </cfRule>
    <cfRule type="cellIs" dxfId="971" priority="23" operator="between">
      <formula>0</formula>
      <formula>5</formula>
    </cfRule>
  </conditionalFormatting>
  <conditionalFormatting sqref="H10:H11">
    <cfRule type="containsText" dxfId="970" priority="19" operator="containsText" text="Sí">
      <formula>NOT(ISERROR(SEARCH("Sí",H10)))</formula>
    </cfRule>
    <cfRule type="containsText" dxfId="969" priority="20" operator="containsText" text="No">
      <formula>NOT(ISERROR(SEARCH("No",H10)))</formula>
    </cfRule>
  </conditionalFormatting>
  <conditionalFormatting sqref="I10:I11">
    <cfRule type="containsText" dxfId="968" priority="16" operator="containsText" text="Bajo">
      <formula>NOT(ISERROR(SEARCH("Bajo",I10)))</formula>
    </cfRule>
    <cfRule type="containsText" dxfId="967" priority="17" operator="containsText" text="Medio">
      <formula>NOT(ISERROR(SEARCH("Medio",I10)))</formula>
    </cfRule>
    <cfRule type="containsText" dxfId="966" priority="18" operator="containsText" text="Alto">
      <formula>NOT(ISERROR(SEARCH("Alto",I10)))</formula>
    </cfRule>
  </conditionalFormatting>
  <conditionalFormatting sqref="E12">
    <cfRule type="cellIs" dxfId="965" priority="13" operator="between">
      <formula>8</formula>
      <formula>16</formula>
    </cfRule>
    <cfRule type="cellIs" dxfId="964" priority="14" operator="between">
      <formula>4</formula>
      <formula>7.99</formula>
    </cfRule>
    <cfRule type="cellIs" dxfId="963" priority="15" operator="between">
      <formula>1</formula>
      <formula>3.99</formula>
    </cfRule>
  </conditionalFormatting>
  <conditionalFormatting sqref="N12">
    <cfRule type="cellIs" dxfId="962" priority="7" operator="between">
      <formula>8</formula>
      <formula>16</formula>
    </cfRule>
    <cfRule type="cellIs" dxfId="961" priority="8" operator="between">
      <formula>4</formula>
      <formula>7.99</formula>
    </cfRule>
    <cfRule type="cellIs" dxfId="960" priority="9" operator="between">
      <formula>1</formula>
      <formula>3.99</formula>
    </cfRule>
  </conditionalFormatting>
  <conditionalFormatting sqref="V12">
    <cfRule type="cellIs" dxfId="959" priority="1" operator="between">
      <formula>8</formula>
      <formula>16</formula>
    </cfRule>
    <cfRule type="cellIs" dxfId="958" priority="2" operator="between">
      <formula>4</formula>
      <formula>7.99</formula>
    </cfRule>
    <cfRule type="cellIs" dxfId="95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(S)'!A10</f>
        <v>S.R4</v>
      </c>
      <c r="D5" s="213"/>
      <c r="E5" s="216" t="str">
        <f>'1. Subvenciones (S)'!B10</f>
        <v>Incumplimiento del régimen de ayudas de Estado</v>
      </c>
      <c r="F5" s="217"/>
      <c r="G5" s="121" t="str">
        <f>'1. Subvenciones (S)'!C10</f>
        <v>Las subvenciones concedidas pueden constituir ayudas de Estado, pero no se ha realizado un análisis previo de la categorización de las mismas y/o no se han cumplido las disposiciones aplicables a este tipo de ayudas</v>
      </c>
      <c r="H5" s="39">
        <f>'1. Subvenciones (S)'!D10</f>
        <v>0</v>
      </c>
      <c r="I5" s="53">
        <f>'1. Subvenciones (S)'!E10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23" t="s">
        <v>418</v>
      </c>
      <c r="B10" s="48" t="s">
        <v>372</v>
      </c>
      <c r="C10" s="114"/>
      <c r="D10" s="114"/>
      <c r="E10" s="120">
        <f>C10*D10</f>
        <v>0</v>
      </c>
      <c r="F10" s="123" t="s">
        <v>421</v>
      </c>
      <c r="G10" s="44" t="s">
        <v>310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419</v>
      </c>
      <c r="B11" s="48" t="s">
        <v>248</v>
      </c>
      <c r="C11" s="114"/>
      <c r="D11" s="114"/>
      <c r="E11" s="120">
        <f t="shared" ref="E11:E12" si="1">C11*D11</f>
        <v>0</v>
      </c>
      <c r="F11" s="140" t="s">
        <v>422</v>
      </c>
      <c r="G11" s="145" t="s">
        <v>362</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420</v>
      </c>
      <c r="B12" s="116" t="s">
        <v>397</v>
      </c>
      <c r="C12" s="115"/>
      <c r="D12" s="115"/>
      <c r="E12" s="120">
        <f t="shared" si="1"/>
        <v>0</v>
      </c>
      <c r="F12" s="115" t="s">
        <v>423</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956" priority="24" operator="between">
      <formula>8</formula>
      <formula>16</formula>
    </cfRule>
    <cfRule type="cellIs" dxfId="955" priority="25" operator="between">
      <formula>4</formula>
      <formula>7.99</formula>
    </cfRule>
    <cfRule type="cellIs" dxfId="954" priority="26" operator="between">
      <formula>1</formula>
      <formula>3.99</formula>
    </cfRule>
  </conditionalFormatting>
  <conditionalFormatting sqref="F10:F11">
    <cfRule type="cellIs" dxfId="953" priority="21" operator="between">
      <formula>11</formula>
      <formula>25</formula>
    </cfRule>
    <cfRule type="cellIs" dxfId="952" priority="22" operator="between">
      <formula>6</formula>
      <formula>10</formula>
    </cfRule>
    <cfRule type="cellIs" dxfId="951" priority="23" operator="between">
      <formula>0</formula>
      <formula>5</formula>
    </cfRule>
  </conditionalFormatting>
  <conditionalFormatting sqref="H10:H12">
    <cfRule type="containsText" dxfId="950" priority="19" operator="containsText" text="Sí">
      <formula>NOT(ISERROR(SEARCH("Sí",H10)))</formula>
    </cfRule>
    <cfRule type="containsText" dxfId="949" priority="20" operator="containsText" text="No">
      <formula>NOT(ISERROR(SEARCH("No",H10)))</formula>
    </cfRule>
  </conditionalFormatting>
  <conditionalFormatting sqref="I10:I12">
    <cfRule type="containsText" dxfId="948" priority="16" operator="containsText" text="Bajo">
      <formula>NOT(ISERROR(SEARCH("Bajo",I10)))</formula>
    </cfRule>
    <cfRule type="containsText" dxfId="947" priority="17" operator="containsText" text="Medio">
      <formula>NOT(ISERROR(SEARCH("Medio",I10)))</formula>
    </cfRule>
    <cfRule type="containsText" dxfId="946" priority="18" operator="containsText" text="Alto">
      <formula>NOT(ISERROR(SEARCH("Alto",I10)))</formula>
    </cfRule>
  </conditionalFormatting>
  <conditionalFormatting sqref="E13">
    <cfRule type="cellIs" dxfId="945" priority="13" operator="between">
      <formula>8</formula>
      <formula>16</formula>
    </cfRule>
    <cfRule type="cellIs" dxfId="944" priority="14" operator="between">
      <formula>4</formula>
      <formula>7.99</formula>
    </cfRule>
    <cfRule type="cellIs" dxfId="943" priority="15" operator="between">
      <formula>1</formula>
      <formula>3.99</formula>
    </cfRule>
  </conditionalFormatting>
  <conditionalFormatting sqref="N13">
    <cfRule type="cellIs" dxfId="942" priority="7" operator="between">
      <formula>8</formula>
      <formula>16</formula>
    </cfRule>
    <cfRule type="cellIs" dxfId="941" priority="8" operator="between">
      <formula>4</formula>
      <formula>7.99</formula>
    </cfRule>
    <cfRule type="cellIs" dxfId="940" priority="9" operator="between">
      <formula>1</formula>
      <formula>3.99</formula>
    </cfRule>
  </conditionalFormatting>
  <conditionalFormatting sqref="V13">
    <cfRule type="cellIs" dxfId="939" priority="1" operator="between">
      <formula>8</formula>
      <formula>16</formula>
    </cfRule>
    <cfRule type="cellIs" dxfId="938" priority="2" operator="between">
      <formula>4</formula>
      <formula>7.99</formula>
    </cfRule>
    <cfRule type="cellIs" dxfId="93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(S)'!A11</f>
        <v>S.R5</v>
      </c>
      <c r="D5" s="213"/>
      <c r="E5" s="216" t="str">
        <f>'1. Subvenciones (S)'!B11</f>
        <v>Desviación del objeto de subvención</v>
      </c>
      <c r="F5" s="217"/>
      <c r="G5" s="121" t="str">
        <f>'1. Subvenciones (S)'!C11</f>
        <v xml:space="preserve">Los fondos recibidos se aplican a fines distintos para los que la subvención o ayuda fue concedida </v>
      </c>
      <c r="H5" s="39">
        <f>'1. Subvenciones (S)'!D11</f>
        <v>0</v>
      </c>
      <c r="I5" s="53">
        <f>'1. Subvenciones (S)'!E11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20" x14ac:dyDescent="0.2">
      <c r="A10" s="123" t="s">
        <v>424</v>
      </c>
      <c r="B10" s="47" t="s">
        <v>333</v>
      </c>
      <c r="C10" s="114"/>
      <c r="D10" s="114"/>
      <c r="E10" s="120">
        <f>C10*D10</f>
        <v>0</v>
      </c>
      <c r="F10" s="123" t="s">
        <v>429</v>
      </c>
      <c r="G10" s="44" t="s">
        <v>135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425</v>
      </c>
      <c r="B11" s="47" t="s">
        <v>175</v>
      </c>
      <c r="C11" s="114"/>
      <c r="D11" s="114"/>
      <c r="E11" s="120">
        <f t="shared" ref="E11:E14" si="1">C11*D11</f>
        <v>0</v>
      </c>
      <c r="F11" s="140" t="s">
        <v>430</v>
      </c>
      <c r="G11" s="44" t="s">
        <v>176</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84" x14ac:dyDescent="0.2">
      <c r="A12" s="140" t="s">
        <v>426</v>
      </c>
      <c r="B12" s="47" t="s">
        <v>131</v>
      </c>
      <c r="C12" s="114"/>
      <c r="D12" s="114"/>
      <c r="E12" s="120">
        <f t="shared" si="1"/>
        <v>0</v>
      </c>
      <c r="F12" s="140" t="s">
        <v>431</v>
      </c>
      <c r="G12" s="44" t="s">
        <v>132</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72" x14ac:dyDescent="0.2">
      <c r="A13" s="140" t="s">
        <v>427</v>
      </c>
      <c r="B13" s="47" t="s">
        <v>133</v>
      </c>
      <c r="C13" s="114"/>
      <c r="D13" s="114"/>
      <c r="E13" s="120">
        <f t="shared" si="1"/>
        <v>0</v>
      </c>
      <c r="F13" s="140" t="s">
        <v>432</v>
      </c>
      <c r="G13" s="44" t="s">
        <v>134</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428</v>
      </c>
      <c r="B14" s="116" t="s">
        <v>397</v>
      </c>
      <c r="C14" s="115"/>
      <c r="D14" s="115"/>
      <c r="E14" s="120">
        <f t="shared" si="1"/>
        <v>0</v>
      </c>
      <c r="F14" s="140" t="s">
        <v>433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36" priority="24" operator="between">
      <formula>8</formula>
      <formula>16</formula>
    </cfRule>
    <cfRule type="cellIs" dxfId="935" priority="25" operator="between">
      <formula>4</formula>
      <formula>7.99</formula>
    </cfRule>
    <cfRule type="cellIs" dxfId="934" priority="26" operator="between">
      <formula>1</formula>
      <formula>3.99</formula>
    </cfRule>
  </conditionalFormatting>
  <conditionalFormatting sqref="F10:F14">
    <cfRule type="cellIs" dxfId="933" priority="21" operator="between">
      <formula>11</formula>
      <formula>25</formula>
    </cfRule>
    <cfRule type="cellIs" dxfId="932" priority="22" operator="between">
      <formula>6</formula>
      <formula>10</formula>
    </cfRule>
    <cfRule type="cellIs" dxfId="931" priority="23" operator="between">
      <formula>0</formula>
      <formula>5</formula>
    </cfRule>
  </conditionalFormatting>
  <conditionalFormatting sqref="H10:H14">
    <cfRule type="containsText" dxfId="930" priority="19" operator="containsText" text="Sí">
      <formula>NOT(ISERROR(SEARCH("Sí",H10)))</formula>
    </cfRule>
    <cfRule type="containsText" dxfId="929" priority="20" operator="containsText" text="No">
      <formula>NOT(ISERROR(SEARCH("No",H10)))</formula>
    </cfRule>
  </conditionalFormatting>
  <conditionalFormatting sqref="I10:I14">
    <cfRule type="containsText" dxfId="928" priority="16" operator="containsText" text="Bajo">
      <formula>NOT(ISERROR(SEARCH("Bajo",I10)))</formula>
    </cfRule>
    <cfRule type="containsText" dxfId="927" priority="17" operator="containsText" text="Medio">
      <formula>NOT(ISERROR(SEARCH("Medio",I10)))</formula>
    </cfRule>
    <cfRule type="containsText" dxfId="926" priority="18" operator="containsText" text="Alto">
      <formula>NOT(ISERROR(SEARCH("Alto",I10)))</formula>
    </cfRule>
  </conditionalFormatting>
  <conditionalFormatting sqref="E15">
    <cfRule type="cellIs" dxfId="925" priority="13" operator="between">
      <formula>8</formula>
      <formula>16</formula>
    </cfRule>
    <cfRule type="cellIs" dxfId="924" priority="14" operator="between">
      <formula>4</formula>
      <formula>7.99</formula>
    </cfRule>
    <cfRule type="cellIs" dxfId="923" priority="15" operator="between">
      <formula>1</formula>
      <formula>3.99</formula>
    </cfRule>
  </conditionalFormatting>
  <conditionalFormatting sqref="N15">
    <cfRule type="cellIs" dxfId="922" priority="7" operator="between">
      <formula>8</formula>
      <formula>16</formula>
    </cfRule>
    <cfRule type="cellIs" dxfId="921" priority="8" operator="between">
      <formula>4</formula>
      <formula>7.99</formula>
    </cfRule>
    <cfRule type="cellIs" dxfId="920" priority="9" operator="between">
      <formula>1</formula>
      <formula>3.99</formula>
    </cfRule>
  </conditionalFormatting>
  <conditionalFormatting sqref="V15">
    <cfRule type="cellIs" dxfId="919" priority="1" operator="between">
      <formula>8</formula>
      <formula>16</formula>
    </cfRule>
    <cfRule type="cellIs" dxfId="918" priority="2" operator="between">
      <formula>4</formula>
      <formula>7.99</formula>
    </cfRule>
    <cfRule type="cellIs" dxfId="91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(S)'!A12</f>
        <v>S.R6</v>
      </c>
      <c r="D5" s="213"/>
      <c r="E5" s="216" t="str">
        <f>'1. Subvenciones (S)'!B12</f>
        <v>Doble financiación</v>
      </c>
      <c r="F5" s="217"/>
      <c r="G5" s="121" t="str">
        <f>'1. Subvenciones (S)'!C12</f>
        <v>Incumplimiento de la prohibición de doble financiación.</v>
      </c>
      <c r="H5" s="39">
        <f>'1. Subvenciones (S)'!D12</f>
        <v>0</v>
      </c>
      <c r="I5" s="53">
        <f>'1. Subvenciones (S)'!E12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12" x14ac:dyDescent="0.2">
      <c r="A10" s="123" t="s">
        <v>434</v>
      </c>
      <c r="B10" s="47" t="s">
        <v>325</v>
      </c>
      <c r="C10" s="114"/>
      <c r="D10" s="114"/>
      <c r="E10" s="120">
        <f>C10*D10</f>
        <v>0</v>
      </c>
      <c r="F10" s="123" t="s">
        <v>439</v>
      </c>
      <c r="G10" s="145" t="s">
        <v>345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435</v>
      </c>
      <c r="B11" s="89" t="s">
        <v>249</v>
      </c>
      <c r="C11" s="114"/>
      <c r="D11" s="114"/>
      <c r="E11" s="120">
        <f t="shared" ref="E11:E14" si="1">C11*D11</f>
        <v>0</v>
      </c>
      <c r="F11" s="140" t="s">
        <v>440</v>
      </c>
      <c r="G11" s="44" t="s">
        <v>183</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72" x14ac:dyDescent="0.2">
      <c r="A12" s="140" t="s">
        <v>436</v>
      </c>
      <c r="B12" s="47" t="s">
        <v>207</v>
      </c>
      <c r="C12" s="114"/>
      <c r="D12" s="114"/>
      <c r="E12" s="120">
        <f t="shared" si="1"/>
        <v>0</v>
      </c>
      <c r="F12" s="140" t="s">
        <v>441</v>
      </c>
      <c r="G12" s="44" t="s">
        <v>347</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84" x14ac:dyDescent="0.2">
      <c r="A13" s="140" t="s">
        <v>437</v>
      </c>
      <c r="B13" s="47" t="s">
        <v>311</v>
      </c>
      <c r="C13" s="114"/>
      <c r="D13" s="114"/>
      <c r="E13" s="120">
        <f t="shared" si="1"/>
        <v>0</v>
      </c>
      <c r="F13" s="140" t="s">
        <v>442</v>
      </c>
      <c r="G13" s="44" t="s">
        <v>346</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438</v>
      </c>
      <c r="B14" s="116" t="s">
        <v>397</v>
      </c>
      <c r="C14" s="115"/>
      <c r="D14" s="115"/>
      <c r="E14" s="120">
        <f t="shared" si="1"/>
        <v>0</v>
      </c>
      <c r="F14" s="115" t="s">
        <v>443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16" priority="24" operator="between">
      <formula>8</formula>
      <formula>16</formula>
    </cfRule>
    <cfRule type="cellIs" dxfId="915" priority="25" operator="between">
      <formula>4</formula>
      <formula>7.99</formula>
    </cfRule>
    <cfRule type="cellIs" dxfId="914" priority="26" operator="between">
      <formula>1</formula>
      <formula>3.99</formula>
    </cfRule>
  </conditionalFormatting>
  <conditionalFormatting sqref="F10:F13">
    <cfRule type="cellIs" dxfId="913" priority="21" operator="between">
      <formula>11</formula>
      <formula>25</formula>
    </cfRule>
    <cfRule type="cellIs" dxfId="912" priority="22" operator="between">
      <formula>6</formula>
      <formula>10</formula>
    </cfRule>
    <cfRule type="cellIs" dxfId="911" priority="23" operator="between">
      <formula>0</formula>
      <formula>5</formula>
    </cfRule>
  </conditionalFormatting>
  <conditionalFormatting sqref="H10:H14">
    <cfRule type="containsText" dxfId="910" priority="19" operator="containsText" text="Sí">
      <formula>NOT(ISERROR(SEARCH("Sí",H10)))</formula>
    </cfRule>
    <cfRule type="containsText" dxfId="909" priority="20" operator="containsText" text="No">
      <formula>NOT(ISERROR(SEARCH("No",H10)))</formula>
    </cfRule>
  </conditionalFormatting>
  <conditionalFormatting sqref="I10:I14">
    <cfRule type="containsText" dxfId="908" priority="16" operator="containsText" text="Bajo">
      <formula>NOT(ISERROR(SEARCH("Bajo",I10)))</formula>
    </cfRule>
    <cfRule type="containsText" dxfId="907" priority="17" operator="containsText" text="Medio">
      <formula>NOT(ISERROR(SEARCH("Medio",I10)))</formula>
    </cfRule>
    <cfRule type="containsText" dxfId="906" priority="18" operator="containsText" text="Alto">
      <formula>NOT(ISERROR(SEARCH("Alto",I10)))</formula>
    </cfRule>
  </conditionalFormatting>
  <conditionalFormatting sqref="E15">
    <cfRule type="cellIs" dxfId="905" priority="13" operator="between">
      <formula>8</formula>
      <formula>16</formula>
    </cfRule>
    <cfRule type="cellIs" dxfId="904" priority="14" operator="between">
      <formula>4</formula>
      <formula>7.99</formula>
    </cfRule>
    <cfRule type="cellIs" dxfId="903" priority="15" operator="between">
      <formula>1</formula>
      <formula>3.99</formula>
    </cfRule>
  </conditionalFormatting>
  <conditionalFormatting sqref="N15">
    <cfRule type="cellIs" dxfId="902" priority="7" operator="between">
      <formula>8</formula>
      <formula>16</formula>
    </cfRule>
    <cfRule type="cellIs" dxfId="901" priority="8" operator="between">
      <formula>4</formula>
      <formula>7.99</formula>
    </cfRule>
    <cfRule type="cellIs" dxfId="900" priority="9" operator="between">
      <formula>1</formula>
      <formula>3.99</formula>
    </cfRule>
  </conditionalFormatting>
  <conditionalFormatting sqref="V15">
    <cfRule type="cellIs" dxfId="899" priority="1" operator="between">
      <formula>8</formula>
      <formula>16</formula>
    </cfRule>
    <cfRule type="cellIs" dxfId="898" priority="2" operator="between">
      <formula>4</formula>
      <formula>7.99</formula>
    </cfRule>
    <cfRule type="cellIs" dxfId="89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(S)'!A13</f>
        <v>S.R7</v>
      </c>
      <c r="D5" s="213"/>
      <c r="E5" s="216" t="str">
        <f>'1. Subvenciones (S)'!B13</f>
        <v>Falsedad documental</v>
      </c>
      <c r="F5" s="217"/>
      <c r="G5" s="121" t="str">
        <f>'1. Subvenciones (S)'!C13</f>
        <v>Obtención de la subvención o ayuda falseando las condiciones requeridas en las bases reguladoras o convocatoria para su concesión u ocultando las que la hubiesen impedido</v>
      </c>
      <c r="H5" s="39">
        <f>'1. Subvenciones (S)'!D13</f>
        <v>0</v>
      </c>
      <c r="I5" s="53">
        <f>'1. Subvenciones (S)'!E13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23" t="s">
        <v>444</v>
      </c>
      <c r="B10" s="47" t="s">
        <v>217</v>
      </c>
      <c r="C10" s="114"/>
      <c r="D10" s="114"/>
      <c r="E10" s="120">
        <f>C10*D10</f>
        <v>0</v>
      </c>
      <c r="F10" s="123" t="s">
        <v>447</v>
      </c>
      <c r="G10" s="145" t="s">
        <v>251</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384" x14ac:dyDescent="0.2">
      <c r="A11" s="140" t="s">
        <v>445</v>
      </c>
      <c r="B11" s="49" t="s">
        <v>182</v>
      </c>
      <c r="C11" s="114"/>
      <c r="D11" s="114"/>
      <c r="E11" s="120">
        <f t="shared" ref="E11:E12" si="1">C11*D11</f>
        <v>0</v>
      </c>
      <c r="F11" s="140" t="s">
        <v>448</v>
      </c>
      <c r="G11" s="44" t="s">
        <v>250</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446</v>
      </c>
      <c r="B12" s="116" t="s">
        <v>397</v>
      </c>
      <c r="C12" s="115"/>
      <c r="D12" s="115"/>
      <c r="E12" s="120">
        <f t="shared" si="1"/>
        <v>0</v>
      </c>
      <c r="F12" s="115" t="s">
        <v>449</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96" priority="24" operator="between">
      <formula>8</formula>
      <formula>16</formula>
    </cfRule>
    <cfRule type="cellIs" dxfId="895" priority="25" operator="between">
      <formula>4</formula>
      <formula>7.99</formula>
    </cfRule>
    <cfRule type="cellIs" dxfId="894" priority="26" operator="between">
      <formula>1</formula>
      <formula>3.99</formula>
    </cfRule>
  </conditionalFormatting>
  <conditionalFormatting sqref="F10:F11">
    <cfRule type="cellIs" dxfId="893" priority="21" operator="between">
      <formula>11</formula>
      <formula>25</formula>
    </cfRule>
    <cfRule type="cellIs" dxfId="892" priority="22" operator="between">
      <formula>6</formula>
      <formula>10</formula>
    </cfRule>
    <cfRule type="cellIs" dxfId="891" priority="23" operator="between">
      <formula>0</formula>
      <formula>5</formula>
    </cfRule>
  </conditionalFormatting>
  <conditionalFormatting sqref="H10:H12">
    <cfRule type="containsText" dxfId="890" priority="19" operator="containsText" text="Sí">
      <formula>NOT(ISERROR(SEARCH("Sí",H10)))</formula>
    </cfRule>
    <cfRule type="containsText" dxfId="889" priority="20" operator="containsText" text="No">
      <formula>NOT(ISERROR(SEARCH("No",H10)))</formula>
    </cfRule>
  </conditionalFormatting>
  <conditionalFormatting sqref="I10:I12">
    <cfRule type="containsText" dxfId="888" priority="16" operator="containsText" text="Bajo">
      <formula>NOT(ISERROR(SEARCH("Bajo",I10)))</formula>
    </cfRule>
    <cfRule type="containsText" dxfId="887" priority="17" operator="containsText" text="Medio">
      <formula>NOT(ISERROR(SEARCH("Medio",I10)))</formula>
    </cfRule>
    <cfRule type="containsText" dxfId="886" priority="18" operator="containsText" text="Alto">
      <formula>NOT(ISERROR(SEARCH("Alto",I10)))</formula>
    </cfRule>
  </conditionalFormatting>
  <conditionalFormatting sqref="E13">
    <cfRule type="cellIs" dxfId="885" priority="13" operator="between">
      <formula>8</formula>
      <formula>16</formula>
    </cfRule>
    <cfRule type="cellIs" dxfId="884" priority="14" operator="between">
      <formula>4</formula>
      <formula>7.99</formula>
    </cfRule>
    <cfRule type="cellIs" dxfId="883" priority="15" operator="between">
      <formula>1</formula>
      <formula>3.99</formula>
    </cfRule>
  </conditionalFormatting>
  <conditionalFormatting sqref="N13">
    <cfRule type="cellIs" dxfId="882" priority="7" operator="between">
      <formula>8</formula>
      <formula>16</formula>
    </cfRule>
    <cfRule type="cellIs" dxfId="881" priority="8" operator="between">
      <formula>4</formula>
      <formula>7.99</formula>
    </cfRule>
    <cfRule type="cellIs" dxfId="880" priority="9" operator="between">
      <formula>1</formula>
      <formula>3.99</formula>
    </cfRule>
  </conditionalFormatting>
  <conditionalFormatting sqref="V13">
    <cfRule type="cellIs" dxfId="879" priority="1" operator="between">
      <formula>8</formula>
      <formula>16</formula>
    </cfRule>
    <cfRule type="cellIs" dxfId="878" priority="2" operator="between">
      <formula>4</formula>
      <formula>7.99</formula>
    </cfRule>
    <cfRule type="cellIs" dxfId="87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5A9E075F03A36745AE82B9D913D89C88" ma:contentTypeVersion="26" ma:contentTypeDescription="MINHAC Portal General" ma:contentTypeScope="" ma:versionID="bb1033ed592f47006b2d5ef87dbb0667">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2b332358f11211717f3d5d204eec52aa"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xsd:simpleType>
        <xsd:restriction base="dms:DateTime"/>
      </xsd:simpleType>
    </xsd:element>
    <xsd:element name="MinhacAutor" ma:index="2" ma:displayName="Autor" ma:description="Autor" ma:internalName="MinhacAutor">
      <xsd:simpleType>
        <xsd:restriction base="dms:Text"/>
      </xsd:simpleType>
    </xsd:element>
    <xsd:element name="MinhacFechaInfo" ma:index="5" ma:displayName="Información de fecha" ma:default="" ma:description="Información de fecha" ma:format="DateOnly" ma:internalName="MinhacFechaInfo">
      <xsd:simpleType>
        <xsd:restriction base="dms:DateTime"/>
      </xsd:simpleType>
    </xsd:element>
    <xsd:element name="MinhacCargo_x005f_x0020_del_x005f_x0020_Responsable" ma:index="6" nillable="true" ma:displayName="Cargo Responsable" ma:description="Cargo Responsable" ma:internalName="MinhacCargo_x0020_del_x0020_Responsable" ma:readOnly="false">
      <xsd:simpleType>
        <xsd:restriction base="dms:Text"/>
      </xsd:simpleType>
    </xsd:element>
    <xsd:element name="MinhacUnidad_x005f_x0020_Responsable" ma:index="7" nillable="true" ma:displayName="Unidad Responsable" ma:description="Unidad Responsable" ma:internalName="MinhacUnidad_x0020_Responsable" ma:readOnly="false">
      <xsd:simpleType>
        <xsd:restriction base="dms:Text"/>
      </xsd:simpleType>
    </xsd:element>
    <xsd:element name="MinhacDescripci_x005f_x00f3_n" ma:index="9" nillable="true" ma:displayName="Descripción" ma:description="Descripción" ma:internalName="MinhacDescripci_x00f3_n" ma:readOnly="false">
      <xsd:simpleType>
        <xsd:restriction base="dms:Note">
          <xsd:maxLength value="255"/>
        </xsd:restriction>
      </xsd:simpleType>
    </xsd:element>
    <xsd:element name="MinhacPalabras_x005f_x0020_clave" ma:index="10" nillable="true" ma:displayName="Palabras Clave" ma:description="Palabras Clave" ma:format="Dropdown" ma:internalName="MinhacPalabras_x0020_clave">
      <xsd:complexType>
        <xsd:complexContent>
          <xsd:extension base="dms:MultiChoice">
            <xsd:sequence>
              <xsd:element name="Value" maxOccurs="unbounded" minOccurs="0" nillable="true">
                <xsd:simpleType>
                  <xsd:restriction base="dms:Choice">
                    <xsd:enumeration value="Sin palabras clav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inOccurs="0"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SGT</MinhacAutor>
    <MinhacUnidad_x005f_x0020_Responsable xmlns="25d85ab0-3809-4eca-a8fb-a26131ff49e9" xsi:nil="true"/>
    <MinhacDescripci_x005f_x00f3_n xmlns="25d85ab0-3809-4eca-a8fb-a26131ff49e9" xsi:nil="true"/>
    <MinhacCargo_x005f_x0020_del_x005f_x0020_Responsable xmlns="25d85ab0-3809-4eca-a8fb-a26131ff49e9" xsi:nil="true"/>
    <MinhacCategoriasPorOrganigrama xmlns="25d85ab0-3809-4eca-a8fb-a26131ff49e9">
      <Value>128</Value>
    </MinhacCategoriasPorOrganigrama>
    <MinPortalIdiomaDocumentos xmlns="25d85ab0-3809-4eca-a8fb-a26131ff49e9">Español</MinPortalIdiomaDocumentos>
    <MinhacFechaInfo xmlns="25d85ab0-3809-4eca-a8fb-a26131ff49e9">2022-06-05T22:00:00+00:00</MinhacFechaInfo>
    <MinhacFecha_x005f_x0020_Caducidad xmlns="25d85ab0-3809-4eca-a8fb-a26131ff49e9" xsi:nil="true"/>
    <MinhacCategoriasGeneral xmlns="25d85ab0-3809-4eca-a8fb-a26131ff49e9">
      <Value>209</Value>
    </MinhacCategoriasGeneral>
    <MinhacCentroDirectivo xmlns="25d85ab0-3809-4eca-a8fb-a26131ff49e9"/>
    <MinhacPalabras_x005f_x0020_clave xmlns="25d85ab0-3809-4eca-a8fb-a26131ff49e9"/>
  </documentManagement>
</p:properties>
</file>

<file path=customXml/itemProps1.xml><?xml version="1.0" encoding="utf-8"?>
<ds:datastoreItem xmlns:ds="http://schemas.openxmlformats.org/officeDocument/2006/customXml" ds:itemID="{4E3E9A90-6E56-43D1-85E4-440EA0AB0345}"/>
</file>

<file path=customXml/itemProps2.xml><?xml version="1.0" encoding="utf-8"?>
<ds:datastoreItem xmlns:ds="http://schemas.openxmlformats.org/officeDocument/2006/customXml" ds:itemID="{A571052F-04A3-41D8-ADED-EFAAFA21E3AA}"/>
</file>

<file path=customXml/itemProps3.xml><?xml version="1.0" encoding="utf-8"?>
<ds:datastoreItem xmlns:ds="http://schemas.openxmlformats.org/officeDocument/2006/customXml" ds:itemID="{9812940B-343B-4FA1-9A85-04FC3DF463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Análisis de riesgos</dc:title>
  <dc:creator/>
  <cp:lastModifiedBy/>
  <dcterms:created xsi:type="dcterms:W3CDTF">2015-06-05T18:19:34Z</dcterms:created>
  <dcterms:modified xsi:type="dcterms:W3CDTF">2022-06-06T08:42:17Z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0x0101003CD58CDD608044B4830326AB27386A3A005A9E075F03A36745AE82B9D913D89C88</vt:lpwstr>
  </property>
</Properties>
</file>