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060" windowHeight="8205" tabRatio="500" activeTab="0"/>
  </bookViews>
  <sheets>
    <sheet name="Índice" sheetId="1" r:id="rId1"/>
    <sheet name="Diputaciones " sheetId="2" r:id="rId2"/>
    <sheet name="Ayuntamientos régimen de Cesión" sheetId="3" r:id="rId3"/>
  </sheets>
  <definedNames>
    <definedName name="_CA1" localSheetId="2">'Ayuntamientos régimen de Cesión'!$A$4:$C$101</definedName>
    <definedName name="_CD1" localSheetId="1">'Diputaciones '!$A$5:$A$61</definedName>
    <definedName name="_xlnm.Print_Area" localSheetId="2">'Ayuntamientos régimen de Cesión'!#REF!</definedName>
    <definedName name="_xlnm.Print_Area" localSheetId="1">'Diputaciones '!#REF!</definedName>
    <definedName name="AyuntamientosCesion" localSheetId="2">'Ayuntamientos régimen de Cesión'!#REF!</definedName>
    <definedName name="C_Aytos_Cesion" localSheetId="2">'Ayuntamientos régimen de Cesión'!$A$4:$C$101</definedName>
    <definedName name="C_C_Aimpcesion" localSheetId="2">'Ayuntamientos régimen de Cesión'!#REF!</definedName>
    <definedName name="C_Diput_Cesion" localSheetId="1">'Diputaciones '!$A$4:$A$60</definedName>
    <definedName name="CA1_1" localSheetId="2">'Ayuntamientos régimen de Cesión'!$A$4:$C$101</definedName>
    <definedName name="CD1_1" localSheetId="1">'Diputaciones '!$A$5:$A$61</definedName>
    <definedName name="CD1_2" localSheetId="1">'Diputaciones '!$A$4:$A$60</definedName>
    <definedName name="CD1_3" localSheetId="1">'Diputaciones '!$A$4:$A$60</definedName>
    <definedName name="Cesion" localSheetId="2">'Ayuntamientos régimen de Cesión'!#REF!</definedName>
    <definedName name="Cesion_1" localSheetId="2">'Ayuntamientos régimen de Cesión'!#REF!</definedName>
    <definedName name="Cesion_2" localSheetId="2">'Ayuntamientos régimen de Cesión'!#REF!</definedName>
    <definedName name="Consulta_desde_ptabeur4" localSheetId="1">'Diputaciones '!#REF!</definedName>
    <definedName name="Diputaciones" localSheetId="1">'Diputaciones '!#REF!</definedName>
    <definedName name="Diputaciones_1" localSheetId="1">'Diputaciones '!#REF!</definedName>
    <definedName name="Diputaciones_2" localSheetId="1">'Diputaciones '!#REF!</definedName>
    <definedName name="pago" localSheetId="1">'Diputaciones '!#REF!</definedName>
    <definedName name="_xlnm.Print_Area" localSheetId="2">'Ayuntamientos régimen de Cesión'!#REF!</definedName>
    <definedName name="_xlnm.Print_Area" localSheetId="1">'Diputaciones '!#REF!</definedName>
  </definedNames>
  <calcPr fullCalcOnLoad="1"/>
</workbook>
</file>

<file path=xl/sharedStrings.xml><?xml version="1.0" encoding="utf-8"?>
<sst xmlns="http://schemas.openxmlformats.org/spreadsheetml/2006/main" count="551" uniqueCount="341">
  <si>
    <t>01</t>
  </si>
  <si>
    <t>000</t>
  </si>
  <si>
    <t>02</t>
  </si>
  <si>
    <t>03</t>
  </si>
  <si>
    <t>04</t>
  </si>
  <si>
    <t>05</t>
  </si>
  <si>
    <t>06</t>
  </si>
  <si>
    <t>07</t>
  </si>
  <si>
    <t>001</t>
  </si>
  <si>
    <t>002</t>
  </si>
  <si>
    <t>003</t>
  </si>
  <si>
    <t>004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</si>
  <si>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</si>
  <si>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</si>
  <si>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</si>
  <si>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</si>
  <si>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</si>
  <si>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</si>
  <si>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</si>
  <si>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</si>
  <si>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</si>
  <si>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</si>
  <si>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</si>
  <si>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</si>
  <si>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</si>
  <si>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</si>
  <si>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</si>
  <si>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</si>
  <si>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</si>
  <si>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27</t>
  </si>
  <si>
    <t>29</t>
  </si>
  <si>
    <t>30</t>
  </si>
  <si>
    <t>32</t>
  </si>
  <si>
    <t>33</t>
  </si>
  <si>
    <t>34</t>
  </si>
  <si>
    <t>35</t>
  </si>
  <si>
    <t>36</t>
  </si>
  <si>
    <t>37</t>
  </si>
  <si>
    <t>38</t>
  </si>
  <si>
    <t>40</t>
  </si>
  <si>
    <t>41</t>
  </si>
  <si>
    <t>42</t>
  </si>
  <si>
    <t>43</t>
  </si>
  <si>
    <t>44</t>
  </si>
  <si>
    <t>45</t>
  </si>
  <si>
    <t>46</t>
  </si>
  <si>
    <t>47</t>
  </si>
  <si>
    <t>49</t>
  </si>
  <si>
    <t>50</t>
  </si>
  <si>
    <t>014</t>
  </si>
  <si>
    <t>065</t>
  </si>
  <si>
    <t>099</t>
  </si>
  <si>
    <t>133</t>
  </si>
  <si>
    <t>013</t>
  </si>
  <si>
    <t>079</t>
  </si>
  <si>
    <t>902</t>
  </si>
  <si>
    <t>019</t>
  </si>
  <si>
    <t>015</t>
  </si>
  <si>
    <t>083</t>
  </si>
  <si>
    <t>040</t>
  </si>
  <si>
    <t>073</t>
  </si>
  <si>
    <t>101</t>
  </si>
  <si>
    <t>121</t>
  </si>
  <si>
    <t>187</t>
  </si>
  <si>
    <t>200</t>
  </si>
  <si>
    <t>205</t>
  </si>
  <si>
    <t>245</t>
  </si>
  <si>
    <t>279</t>
  </si>
  <si>
    <t>059</t>
  </si>
  <si>
    <t>037</t>
  </si>
  <si>
    <t>012</t>
  </si>
  <si>
    <t>020</t>
  </si>
  <si>
    <t>027</t>
  </si>
  <si>
    <t>031</t>
  </si>
  <si>
    <t>034</t>
  </si>
  <si>
    <t>021</t>
  </si>
  <si>
    <t>030</t>
  </si>
  <si>
    <t>078</t>
  </si>
  <si>
    <t>087</t>
  </si>
  <si>
    <t>130</t>
  </si>
  <si>
    <t>041</t>
  </si>
  <si>
    <t>125</t>
  </si>
  <si>
    <t>050</t>
  </si>
  <si>
    <t>089</t>
  </si>
  <si>
    <t>120</t>
  </si>
  <si>
    <t>26</t>
  </si>
  <si>
    <t>028</t>
  </si>
  <si>
    <t>28</t>
  </si>
  <si>
    <t>005</t>
  </si>
  <si>
    <t>006</t>
  </si>
  <si>
    <t>007</t>
  </si>
  <si>
    <t>049</t>
  </si>
  <si>
    <t>058</t>
  </si>
  <si>
    <t>074</t>
  </si>
  <si>
    <t>092</t>
  </si>
  <si>
    <t>106</t>
  </si>
  <si>
    <t>115</t>
  </si>
  <si>
    <t>123</t>
  </si>
  <si>
    <t>127</t>
  </si>
  <si>
    <t>134</t>
  </si>
  <si>
    <t>148</t>
  </si>
  <si>
    <t>054</t>
  </si>
  <si>
    <t>067</t>
  </si>
  <si>
    <t>069</t>
  </si>
  <si>
    <t>070</t>
  </si>
  <si>
    <t>094</t>
  </si>
  <si>
    <t>016</t>
  </si>
  <si>
    <t>024</t>
  </si>
  <si>
    <t>044</t>
  </si>
  <si>
    <t>026</t>
  </si>
  <si>
    <t>038</t>
  </si>
  <si>
    <t>057</t>
  </si>
  <si>
    <t>274</t>
  </si>
  <si>
    <t>023</t>
  </si>
  <si>
    <t>39</t>
  </si>
  <si>
    <t>075</t>
  </si>
  <si>
    <t>194</t>
  </si>
  <si>
    <t>091</t>
  </si>
  <si>
    <t>173</t>
  </si>
  <si>
    <t>216</t>
  </si>
  <si>
    <t>165</t>
  </si>
  <si>
    <t>168</t>
  </si>
  <si>
    <t>244</t>
  </si>
  <si>
    <t>250</t>
  </si>
  <si>
    <t>186</t>
  </si>
  <si>
    <t>275</t>
  </si>
  <si>
    <t>297</t>
  </si>
  <si>
    <t>Código</t>
  </si>
  <si>
    <t>Entidad</t>
  </si>
  <si>
    <t>IRPF</t>
  </si>
  <si>
    <t>IVA</t>
  </si>
  <si>
    <t xml:space="preserve">Alcohol </t>
  </si>
  <si>
    <t>Productos Intermedios</t>
  </si>
  <si>
    <t>Cerveza</t>
  </si>
  <si>
    <t>Labores Tabaco</t>
  </si>
  <si>
    <t>Hidrocarburos</t>
  </si>
  <si>
    <t xml:space="preserve">TOTAL  Impuestos Cedidos </t>
  </si>
  <si>
    <t>Fondo Complementario de Financiación</t>
  </si>
  <si>
    <t>Asistencia Sanitaria a pagar a Diputaciones</t>
  </si>
  <si>
    <t>Asistencia Sanitaria a pagar a CCAA</t>
  </si>
  <si>
    <t>Entidades Art. 145 LHL y Ceuta y Melilla</t>
  </si>
  <si>
    <t>TOTAL
(12) a (15)</t>
  </si>
  <si>
    <t>Total 
Entrega a cuenta</t>
  </si>
  <si>
    <t>FCF</t>
  </si>
  <si>
    <t xml:space="preserve">Compensación IAE </t>
  </si>
  <si>
    <t>Compensación Adicional IAE</t>
  </si>
  <si>
    <t>TOTAL</t>
  </si>
  <si>
    <t>(1)</t>
  </si>
  <si>
    <t>(2)</t>
  </si>
  <si>
    <t>(3)</t>
  </si>
  <si>
    <t>(5)</t>
  </si>
  <si>
    <t>(4)</t>
  </si>
  <si>
    <t>(7)</t>
  </si>
  <si>
    <t>(6)</t>
  </si>
  <si>
    <t>(8)=(1) a (7)</t>
  </si>
  <si>
    <t>(9)</t>
  </si>
  <si>
    <t>(10)</t>
  </si>
  <si>
    <t>(11)</t>
  </si>
  <si>
    <t>(13)</t>
  </si>
  <si>
    <t>(14)</t>
  </si>
  <si>
    <t>(15)</t>
  </si>
  <si>
    <t>(16)=(12)+(13)+(14)+(15)</t>
  </si>
  <si>
    <t>(17)=(8)+(16)</t>
  </si>
  <si>
    <t>Albacete</t>
  </si>
  <si>
    <t>Alicante/Alacant</t>
  </si>
  <si>
    <t>Almería</t>
  </si>
  <si>
    <t>Ávila</t>
  </si>
  <si>
    <t>Badajoz</t>
  </si>
  <si>
    <t>Barcelona</t>
  </si>
  <si>
    <t>Burgos</t>
  </si>
  <si>
    <t>Cáceres</t>
  </si>
  <si>
    <t>Cádiz</t>
  </si>
  <si>
    <t>Ciudad Real</t>
  </si>
  <si>
    <t>Córdoba</t>
  </si>
  <si>
    <t>Coruña (A)</t>
  </si>
  <si>
    <t>Cuenca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</si>
  <si>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</si>
  <si>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</si>
  <si>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</si>
  <si>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</si>
  <si>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</si>
  <si>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</si>
  <si>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</si>
  <si>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</si>
  <si>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Lugo</t>
  </si>
  <si>
    <t>Málaga</t>
  </si>
  <si>
    <t>Murcia</t>
  </si>
  <si>
    <t>Ourense</t>
  </si>
  <si>
    <t>Palencia</t>
  </si>
  <si>
    <t>Pontevedra</t>
  </si>
  <si>
    <t>Salamanca</t>
  </si>
  <si>
    <t>Segovia</t>
  </si>
  <si>
    <t>Sevilla</t>
  </si>
  <si>
    <t>Soria</t>
  </si>
  <si>
    <t>Tarragona</t>
  </si>
  <si>
    <t>Teruel</t>
  </si>
  <si>
    <t>Toledo</t>
  </si>
  <si>
    <t>Valladolid</t>
  </si>
  <si>
    <t>Zamora</t>
  </si>
  <si>
    <t>Zaragoza</t>
  </si>
  <si>
    <t>(12)=(9)+(10)+(11)</t>
  </si>
  <si>
    <t>(13)=(8)+(12)</t>
  </si>
  <si>
    <t>Elche/Elx</t>
  </si>
  <si>
    <t>Orihuela</t>
  </si>
  <si>
    <t>Torrevieja</t>
  </si>
  <si>
    <t>Roquetas de Mar</t>
  </si>
  <si>
    <t>Ejido (El)</t>
  </si>
  <si>
    <t>Mérida</t>
  </si>
  <si>
    <t>Palma de Mallorca</t>
  </si>
  <si>
    <t>Badalona</t>
  </si>
  <si>
    <t>Cornellà de Llobregat</t>
  </si>
  <si>
    <t>Hospitalet de Llobregat</t>
  </si>
  <si>
    <t>Mataró</t>
  </si>
  <si>
    <t>Sabadell</t>
  </si>
  <si>
    <t>Sant Boi de Llobregat</t>
  </si>
  <si>
    <t>Sant Cugat del Vallès</t>
  </si>
  <si>
    <t>Santa Coloma Gramanet</t>
  </si>
  <si>
    <t>Terrassa</t>
  </si>
  <si>
    <t>Algeciras</t>
  </si>
  <si>
    <t>Chiclana de la Frontera</t>
  </si>
  <si>
    <t>Jerez de la Frontera</t>
  </si>
  <si>
    <t>Puerto de Santa María</t>
  </si>
  <si>
    <t>San Fernando</t>
  </si>
  <si>
    <t>Castellón de La Plana</t>
  </si>
  <si>
    <t>Santiago de Compostela</t>
  </si>
  <si>
    <t>Logroño</t>
  </si>
  <si>
    <t>Alcalá de Henares</t>
  </si>
  <si>
    <t>Alcobendas</t>
  </si>
  <si>
    <t>Alcorcón</t>
  </si>
  <si>
    <t>Coslada</t>
  </si>
  <si>
    <t>Fuenlabrada</t>
  </si>
  <si>
    <t>Getafe</t>
  </si>
  <si>
    <t>Leganés</t>
  </si>
  <si>
    <t>Madrid</t>
  </si>
  <si>
    <t>Móstoles</t>
  </si>
  <si>
    <t>Parla</t>
  </si>
  <si>
    <t>Pozuelo de Alarcón</t>
  </si>
  <si>
    <t>Rivas-Vaciamadrid</t>
  </si>
  <si>
    <t>Rozas de Madrid (Las)</t>
  </si>
  <si>
    <t>San Sebastián de los Reyes</t>
  </si>
  <si>
    <t>Torrejón de Ardoz</t>
  </si>
  <si>
    <t>Fuengirola</t>
  </si>
  <si>
    <t>Marbella</t>
  </si>
  <si>
    <t>Mijas</t>
  </si>
  <si>
    <t>Vélez-Málaga</t>
  </si>
  <si>
    <t>Cartagena</t>
  </si>
  <si>
    <t>Lorca</t>
  </si>
  <si>
    <t>Avilés</t>
  </si>
  <si>
    <t>Gijón/Xixón</t>
  </si>
  <si>
    <t>Oviedo</t>
  </si>
  <si>
    <t>Palmas de Gran Canaria</t>
  </si>
  <si>
    <t>Telde</t>
  </si>
  <si>
    <t>Vigo</t>
  </si>
  <si>
    <t>Arona</t>
  </si>
  <si>
    <t>San Cristóbal La Laguna</t>
  </si>
  <si>
    <t>Santa Cruz de Tenerife</t>
  </si>
  <si>
    <t>Santander</t>
  </si>
  <si>
    <t>Dos Hermanas</t>
  </si>
  <si>
    <t>Reus</t>
  </si>
  <si>
    <t>Talavera de la Reina</t>
  </si>
  <si>
    <t>Torrent</t>
  </si>
  <si>
    <t>Ir a....</t>
  </si>
  <si>
    <t>Diputaciones y Entes Asimilados</t>
  </si>
  <si>
    <t>Ayuntamientos Régimen de Cesión</t>
  </si>
  <si>
    <t>SECRETARÍA GENERAL DE FINANCIACIÓN AUTONÓMICA Y LOCAL</t>
  </si>
  <si>
    <t>SECRETARÍA DE ESTADO DE HACIENDA</t>
  </si>
  <si>
    <t xml:space="preserve">Sistema de Financiación de Entidades Locales
</t>
  </si>
  <si>
    <t>Subdirección General de Gestión de la Financiación Local</t>
  </si>
  <si>
    <t>Entregas a cuenta anuales 2021. Diputaciones y Ayuntamientos de Cesión</t>
  </si>
  <si>
    <t>(Ley 11/2020, de 30 de diciembre, de Presupuestos Generales del Estado para el año 2021)</t>
  </si>
  <si>
    <t xml:space="preserve">ENTREGAS A CUENTA PARA EL AÑO 2021
 IMPORTES ANUALES </t>
  </si>
  <si>
    <t>ALAVA</t>
  </si>
  <si>
    <t>ALBACETE</t>
  </si>
  <si>
    <t>ALICANTE</t>
  </si>
  <si>
    <t>ALMERÍA</t>
  </si>
  <si>
    <t>ASTURIAS</t>
  </si>
  <si>
    <t>ÁVILA</t>
  </si>
  <si>
    <t>BADAJOZ</t>
  </si>
  <si>
    <t>BARCELONA</t>
  </si>
  <si>
    <t>BURGOS</t>
  </si>
  <si>
    <t>CÁCERES</t>
  </si>
  <si>
    <t>CÁDIZ</t>
  </si>
  <si>
    <t>CASTELLÓN</t>
  </si>
  <si>
    <t>51</t>
  </si>
  <si>
    <t>CEUTA</t>
  </si>
  <si>
    <t>CIUDAD REAL</t>
  </si>
  <si>
    <t>CÓRDOBA</t>
  </si>
  <si>
    <t>CORUÑA (A)</t>
  </si>
  <si>
    <t>CUENCA</t>
  </si>
  <si>
    <t>FORMENTERA</t>
  </si>
  <si>
    <t>FUERTEVENTURA</t>
  </si>
  <si>
    <t>GIRONA</t>
  </si>
  <si>
    <t>GOMERA (LA)</t>
  </si>
  <si>
    <t>GRAN CANARIA</t>
  </si>
  <si>
    <t>GRANADA</t>
  </si>
  <si>
    <t>GUADALAJARA</t>
  </si>
  <si>
    <t>20</t>
  </si>
  <si>
    <t>GUIPÚZCOA</t>
  </si>
  <si>
    <t>HIERRO (EL)</t>
  </si>
  <si>
    <t>HUELVA</t>
  </si>
  <si>
    <t>HUESCA</t>
  </si>
  <si>
    <t>IBIZA</t>
  </si>
  <si>
    <t>JAÉN</t>
  </si>
  <si>
    <t>LANZAROTE</t>
  </si>
  <si>
    <t>LEÓN</t>
  </si>
  <si>
    <t>LLEIDA</t>
  </si>
  <si>
    <t>LUGO</t>
  </si>
  <si>
    <t>MÁLAGA</t>
  </si>
  <si>
    <t>MALLORCA</t>
  </si>
  <si>
    <t>52</t>
  </si>
  <si>
    <t>MELILLA</t>
  </si>
  <si>
    <t>MENORCA</t>
  </si>
  <si>
    <t>MURCIA</t>
  </si>
  <si>
    <t>31</t>
  </si>
  <si>
    <t>NAVARRA</t>
  </si>
  <si>
    <t>OURENSE</t>
  </si>
  <si>
    <t>PALENCIA</t>
  </si>
  <si>
    <t>PALMA (LA)</t>
  </si>
  <si>
    <t>PONTEVEDRA</t>
  </si>
  <si>
    <t>SALAMANCA</t>
  </si>
  <si>
    <t>SEGOVIA</t>
  </si>
  <si>
    <t>SEVILLA</t>
  </si>
  <si>
    <t>SORIA</t>
  </si>
  <si>
    <t>TARRAGONA</t>
  </si>
  <si>
    <t>TENERIFE</t>
  </si>
  <si>
    <t>TERUEL</t>
  </si>
  <si>
    <t>TOLEDO</t>
  </si>
  <si>
    <t>VALENCIA</t>
  </si>
  <si>
    <t>VALLADOLID</t>
  </si>
  <si>
    <t>48</t>
  </si>
  <si>
    <t>VIZCAYA</t>
  </si>
  <si>
    <t>ZAMORA</t>
  </si>
  <si>
    <t>ZARAGOZA</t>
  </si>
  <si>
    <t>113</t>
  </si>
  <si>
    <t>Manresa</t>
  </si>
  <si>
    <t>184</t>
  </si>
  <si>
    <t>Rubí</t>
  </si>
  <si>
    <t>161</t>
  </si>
  <si>
    <t>Valdemoro</t>
  </si>
  <si>
    <t>Alcalá de Guadaíra</t>
  </si>
  <si>
    <t>València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</si>
</sst>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000"/>
    <numFmt numFmtId="167" formatCode="0.00000"/>
    <numFmt numFmtId="168" formatCode="0.0%"/>
  </numFmts>
  <fonts count="61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 Narrow"/>
      <family val="2"/>
    </font>
    <font>
      <b/>
      <sz val="22"/>
      <name val="Arial Narrow"/>
      <family val="2"/>
    </font>
    <font>
      <sz val="24"/>
      <name val="Arial Narrow"/>
      <family val="2"/>
    </font>
    <font>
      <b/>
      <sz val="10"/>
      <name val="Arial Narrow"/>
      <family val="2"/>
    </font>
    <font>
      <b/>
      <sz val="10"/>
      <color indexed="9"/>
      <name val="Arial Narrow"/>
      <family val="2"/>
    </font>
    <font>
      <sz val="8"/>
      <name val="Arial Narrow"/>
      <family val="2"/>
    </font>
    <font>
      <sz val="8"/>
      <color indexed="9"/>
      <name val="Arial Narrow"/>
      <family val="2"/>
    </font>
    <font>
      <i/>
      <sz val="10"/>
      <name val="Arial Narrow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b/>
      <sz val="20"/>
      <name val="Lucida Console"/>
      <family val="3"/>
    </font>
    <font>
      <b/>
      <sz val="20"/>
      <name val="Arial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u val="single"/>
      <sz val="12"/>
      <color indexed="12"/>
      <name val="Arial"/>
      <family val="2"/>
    </font>
    <font>
      <b/>
      <u val="single"/>
      <sz val="12"/>
      <color indexed="12"/>
      <name val="Verdana"/>
      <family val="2"/>
    </font>
    <font>
      <b/>
      <sz val="17"/>
      <name val="Arial"/>
      <family val="2"/>
    </font>
    <font>
      <sz val="1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109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4" fontId="10" fillId="0" borderId="11" xfId="0" applyNumberFormat="1" applyFont="1" applyBorder="1" applyAlignment="1" quotePrefix="1">
      <alignment horizontal="center" vertical="center" wrapText="1"/>
    </xf>
    <xf numFmtId="0" fontId="10" fillId="0" borderId="12" xfId="0" applyFont="1" applyBorder="1" applyAlignment="1" quotePrefix="1">
      <alignment horizontal="center" vertical="center" wrapText="1"/>
    </xf>
    <xf numFmtId="4" fontId="10" fillId="0" borderId="12" xfId="0" applyNumberFormat="1" applyFont="1" applyBorder="1" applyAlignment="1" quotePrefix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4" fontId="10" fillId="33" borderId="12" xfId="0" applyNumberFormat="1" applyFont="1" applyFill="1" applyBorder="1" applyAlignment="1" quotePrefix="1">
      <alignment horizontal="center" vertical="center" wrapText="1"/>
    </xf>
    <xf numFmtId="4" fontId="10" fillId="0" borderId="13" xfId="0" applyNumberFormat="1" applyFont="1" applyBorder="1" applyAlignment="1" quotePrefix="1">
      <alignment horizontal="center" vertical="center" wrapText="1"/>
    </xf>
    <xf numFmtId="4" fontId="11" fillId="35" borderId="14" xfId="0" applyNumberFormat="1" applyFont="1" applyFill="1" applyBorder="1" applyAlignment="1" quotePrefix="1">
      <alignment horizontal="center" vertical="center" wrapText="1"/>
    </xf>
    <xf numFmtId="4" fontId="10" fillId="36" borderId="15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49" fontId="5" fillId="37" borderId="16" xfId="55" applyNumberFormat="1" applyFont="1" applyFill="1" applyBorder="1" applyAlignment="1">
      <alignment horizontal="right"/>
      <protection/>
    </xf>
    <xf numFmtId="49" fontId="5" fillId="37" borderId="17" xfId="55" applyNumberFormat="1" applyFont="1" applyFill="1" applyBorder="1" applyAlignment="1">
      <alignment horizontal="right"/>
      <protection/>
    </xf>
    <xf numFmtId="0" fontId="5" fillId="37" borderId="18" xfId="0" applyFont="1" applyFill="1" applyBorder="1" applyAlignment="1" applyProtection="1">
      <alignment horizontal="left"/>
      <protection/>
    </xf>
    <xf numFmtId="4" fontId="5" fillId="0" borderId="10" xfId="0" applyNumberFormat="1" applyFont="1" applyBorder="1" applyAlignment="1">
      <alignment/>
    </xf>
    <xf numFmtId="4" fontId="5" fillId="38" borderId="10" xfId="0" applyNumberFormat="1" applyFont="1" applyFill="1" applyBorder="1" applyAlignment="1">
      <alignment/>
    </xf>
    <xf numFmtId="4" fontId="5" fillId="39" borderId="17" xfId="0" applyNumberFormat="1" applyFont="1" applyFill="1" applyBorder="1" applyAlignment="1">
      <alignment/>
    </xf>
    <xf numFmtId="4" fontId="8" fillId="40" borderId="19" xfId="0" applyNumberFormat="1" applyFont="1" applyFill="1" applyBorder="1" applyAlignment="1">
      <alignment/>
    </xf>
    <xf numFmtId="4" fontId="8" fillId="41" borderId="20" xfId="0" applyNumberFormat="1" applyFont="1" applyFill="1" applyBorder="1" applyAlignment="1">
      <alignment/>
    </xf>
    <xf numFmtId="49" fontId="5" fillId="37" borderId="21" xfId="55" applyNumberFormat="1" applyFont="1" applyFill="1" applyBorder="1" applyAlignment="1">
      <alignment horizontal="right"/>
      <protection/>
    </xf>
    <xf numFmtId="1" fontId="5" fillId="37" borderId="22" xfId="0" applyNumberFormat="1" applyFont="1" applyFill="1" applyBorder="1" applyAlignment="1">
      <alignment vertical="center"/>
    </xf>
    <xf numFmtId="0" fontId="5" fillId="37" borderId="22" xfId="0" applyFont="1" applyFill="1" applyBorder="1" applyAlignment="1" applyProtection="1">
      <alignment horizontal="left"/>
      <protection/>
    </xf>
    <xf numFmtId="1" fontId="12" fillId="37" borderId="22" xfId="0" applyNumberFormat="1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/>
    </xf>
    <xf numFmtId="49" fontId="5" fillId="37" borderId="23" xfId="55" applyNumberFormat="1" applyFont="1" applyFill="1" applyBorder="1" applyAlignment="1">
      <alignment horizontal="right"/>
      <protection/>
    </xf>
    <xf numFmtId="4" fontId="5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49" fontId="5" fillId="37" borderId="16" xfId="0" applyNumberFormat="1" applyFont="1" applyFill="1" applyBorder="1" applyAlignment="1">
      <alignment horizontal="right" vertical="center"/>
    </xf>
    <xf numFmtId="49" fontId="5" fillId="37" borderId="17" xfId="0" applyNumberFormat="1" applyFont="1" applyFill="1" applyBorder="1" applyAlignment="1">
      <alignment horizontal="right" vertical="center"/>
    </xf>
    <xf numFmtId="1" fontId="5" fillId="37" borderId="16" xfId="0" applyNumberFormat="1" applyFont="1" applyFill="1" applyBorder="1" applyAlignment="1">
      <alignment horizontal="left" vertical="center"/>
    </xf>
    <xf numFmtId="4" fontId="5" fillId="0" borderId="24" xfId="0" applyNumberFormat="1" applyFont="1" applyBorder="1" applyAlignment="1">
      <alignment vertical="center"/>
    </xf>
    <xf numFmtId="4" fontId="8" fillId="38" borderId="19" xfId="0" applyNumberFormat="1" applyFont="1" applyFill="1" applyBorder="1" applyAlignment="1">
      <alignment vertical="center"/>
    </xf>
    <xf numFmtId="4" fontId="5" fillId="39" borderId="25" xfId="0" applyNumberFormat="1" applyFont="1" applyFill="1" applyBorder="1" applyAlignment="1">
      <alignment vertical="center"/>
    </xf>
    <xf numFmtId="4" fontId="8" fillId="41" borderId="20" xfId="0" applyNumberFormat="1" applyFont="1" applyFill="1" applyBorder="1" applyAlignment="1">
      <alignment vertical="center"/>
    </xf>
    <xf numFmtId="4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42" borderId="0" xfId="54" applyFill="1" applyBorder="1">
      <alignment/>
      <protection/>
    </xf>
    <xf numFmtId="0" fontId="14" fillId="0" borderId="0" xfId="54" applyFont="1">
      <alignment/>
      <protection/>
    </xf>
    <xf numFmtId="0" fontId="0" fillId="34" borderId="0" xfId="54" applyFill="1" applyBorder="1">
      <alignment/>
      <protection/>
    </xf>
    <xf numFmtId="0" fontId="15" fillId="34" borderId="0" xfId="54" applyFont="1" applyFill="1" applyBorder="1" applyAlignment="1">
      <alignment vertical="top" wrapText="1"/>
      <protection/>
    </xf>
    <xf numFmtId="0" fontId="14" fillId="42" borderId="0" xfId="54" applyFont="1" applyFill="1" applyBorder="1">
      <alignment/>
      <protection/>
    </xf>
    <xf numFmtId="0" fontId="0" fillId="34" borderId="0" xfId="54" applyFill="1" applyAlignment="1">
      <alignment/>
      <protection/>
    </xf>
    <xf numFmtId="0" fontId="0" fillId="34" borderId="0" xfId="54" applyFill="1" applyAlignment="1">
      <alignment vertical="top" wrapText="1"/>
      <protection/>
    </xf>
    <xf numFmtId="0" fontId="17" fillId="34" borderId="0" xfId="54" applyFont="1" applyFill="1" applyBorder="1" applyAlignment="1">
      <alignment horizontal="left"/>
      <protection/>
    </xf>
    <xf numFmtId="0" fontId="17" fillId="34" borderId="0" xfId="54" applyFont="1" applyFill="1" applyBorder="1" applyAlignment="1">
      <alignment horizontal="left" wrapText="1"/>
      <protection/>
    </xf>
    <xf numFmtId="0" fontId="18" fillId="34" borderId="0" xfId="54" applyFont="1" applyFill="1" applyBorder="1" applyAlignment="1">
      <alignment horizontal="centerContinuous"/>
      <protection/>
    </xf>
    <xf numFmtId="49" fontId="18" fillId="34" borderId="0" xfId="54" applyNumberFormat="1" applyFont="1" applyFill="1" applyBorder="1" applyAlignment="1">
      <alignment horizontal="centerContinuous"/>
      <protection/>
    </xf>
    <xf numFmtId="0" fontId="18" fillId="42" borderId="0" xfId="54" applyFont="1" applyFill="1" applyBorder="1">
      <alignment/>
      <protection/>
    </xf>
    <xf numFmtId="0" fontId="18" fillId="43" borderId="0" xfId="54" applyFont="1" applyFill="1" applyBorder="1">
      <alignment/>
      <protection/>
    </xf>
    <xf numFmtId="0" fontId="0" fillId="43" borderId="0" xfId="54" applyFill="1" applyBorder="1">
      <alignment/>
      <protection/>
    </xf>
    <xf numFmtId="0" fontId="20" fillId="43" borderId="0" xfId="54" applyFont="1" applyFill="1" applyBorder="1">
      <alignment/>
      <protection/>
    </xf>
    <xf numFmtId="0" fontId="21" fillId="43" borderId="0" xfId="54" applyFont="1" applyFill="1" applyBorder="1">
      <alignment/>
      <protection/>
    </xf>
    <xf numFmtId="0" fontId="13" fillId="43" borderId="0" xfId="54" applyFont="1" applyFill="1" applyBorder="1">
      <alignment/>
      <protection/>
    </xf>
    <xf numFmtId="0" fontId="0" fillId="43" borderId="0" xfId="54" applyFill="1">
      <alignment/>
      <protection/>
    </xf>
    <xf numFmtId="0" fontId="23" fillId="43" borderId="0" xfId="46" applyFont="1" applyFill="1" applyBorder="1" applyAlignment="1" applyProtection="1">
      <alignment/>
      <protection/>
    </xf>
    <xf numFmtId="0" fontId="0" fillId="43" borderId="0" xfId="54" applyFont="1" applyFill="1" applyBorder="1">
      <alignment/>
      <protection/>
    </xf>
    <xf numFmtId="0" fontId="18" fillId="42" borderId="0" xfId="54" applyFont="1" applyFill="1" applyBorder="1" applyAlignment="1">
      <alignment/>
      <protection/>
    </xf>
    <xf numFmtId="1" fontId="5" fillId="37" borderId="26" xfId="0" applyNumberFormat="1" applyFont="1" applyFill="1" applyBorder="1" applyAlignment="1">
      <alignment vertical="center"/>
    </xf>
    <xf numFmtId="4" fontId="5" fillId="0" borderId="0" xfId="0" applyNumberFormat="1" applyFont="1" applyBorder="1" applyAlignment="1">
      <alignment/>
    </xf>
    <xf numFmtId="4" fontId="5" fillId="0" borderId="10" xfId="0" applyNumberFormat="1" applyFont="1" applyBorder="1" applyAlignment="1">
      <alignment vertical="center"/>
    </xf>
    <xf numFmtId="4" fontId="5" fillId="44" borderId="10" xfId="0" applyNumberFormat="1" applyFont="1" applyFill="1" applyBorder="1" applyAlignment="1">
      <alignment vertical="center"/>
    </xf>
    <xf numFmtId="4" fontId="5" fillId="44" borderId="10" xfId="0" applyNumberFormat="1" applyFont="1" applyFill="1" applyBorder="1" applyAlignment="1">
      <alignment/>
    </xf>
    <xf numFmtId="0" fontId="22" fillId="43" borderId="0" xfId="46" applyFont="1" applyFill="1" applyAlignment="1" applyProtection="1">
      <alignment/>
      <protection/>
    </xf>
    <xf numFmtId="0" fontId="2" fillId="43" borderId="0" xfId="46" applyFill="1" applyAlignment="1" applyProtection="1">
      <alignment/>
      <protection/>
    </xf>
    <xf numFmtId="0" fontId="16" fillId="34" borderId="0" xfId="54" applyFont="1" applyFill="1" applyAlignment="1">
      <alignment horizontal="left" vertical="center"/>
      <protection/>
    </xf>
    <xf numFmtId="0" fontId="0" fillId="34" borderId="0" xfId="54" applyFill="1" applyAlignment="1">
      <alignment horizontal="left" vertical="center"/>
      <protection/>
    </xf>
    <xf numFmtId="0" fontId="16" fillId="34" borderId="0" xfId="54" applyFont="1" applyFill="1" applyAlignment="1">
      <alignment horizontal="left" vertical="center" wrapText="1"/>
      <protection/>
    </xf>
    <xf numFmtId="0" fontId="0" fillId="34" borderId="0" xfId="54" applyFill="1" applyAlignment="1">
      <alignment horizontal="left" vertical="center" wrapText="1"/>
      <protection/>
    </xf>
    <xf numFmtId="0" fontId="4" fillId="34" borderId="0" xfId="54" applyFont="1" applyFill="1" applyAlignment="1">
      <alignment horizontal="left" vertical="center" wrapText="1"/>
      <protection/>
    </xf>
    <xf numFmtId="0" fontId="19" fillId="34" borderId="0" xfId="0" applyFont="1" applyFill="1" applyBorder="1" applyAlignment="1">
      <alignment horizontal="center"/>
    </xf>
    <xf numFmtId="0" fontId="19" fillId="34" borderId="0" xfId="0" applyFont="1" applyFill="1" applyBorder="1" applyAlignment="1">
      <alignment horizontal="center" wrapText="1"/>
    </xf>
    <xf numFmtId="0" fontId="24" fillId="34" borderId="0" xfId="0" applyFont="1" applyFill="1" applyBorder="1" applyAlignment="1">
      <alignment horizontal="center" wrapText="1"/>
    </xf>
    <xf numFmtId="0" fontId="25" fillId="0" borderId="0" xfId="0" applyFont="1" applyAlignment="1">
      <alignment horizontal="center"/>
    </xf>
    <xf numFmtId="4" fontId="8" fillId="0" borderId="27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6" fillId="38" borderId="0" xfId="0" applyFont="1" applyFill="1" applyAlignment="1">
      <alignment horizontal="center" vertical="center" wrapText="1"/>
    </xf>
    <xf numFmtId="0" fontId="7" fillId="38" borderId="0" xfId="0" applyFont="1" applyFill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 wrapText="1"/>
    </xf>
    <xf numFmtId="4" fontId="8" fillId="0" borderId="17" xfId="0" applyNumberFormat="1" applyFont="1" applyBorder="1" applyAlignment="1">
      <alignment horizontal="center" vertical="center" wrapText="1"/>
    </xf>
    <xf numFmtId="4" fontId="8" fillId="0" borderId="29" xfId="0" applyNumberFormat="1" applyFont="1" applyBorder="1" applyAlignment="1">
      <alignment horizontal="center" vertical="center" wrapText="1"/>
    </xf>
    <xf numFmtId="4" fontId="8" fillId="0" borderId="30" xfId="0" applyNumberFormat="1" applyFont="1" applyBorder="1" applyAlignment="1">
      <alignment horizontal="center" vertical="center" wrapText="1"/>
    </xf>
    <xf numFmtId="4" fontId="9" fillId="35" borderId="31" xfId="0" applyNumberFormat="1" applyFont="1" applyFill="1" applyBorder="1" applyAlignment="1">
      <alignment horizontal="center" vertical="center" wrapText="1"/>
    </xf>
    <xf numFmtId="4" fontId="9" fillId="35" borderId="19" xfId="0" applyNumberFormat="1" applyFont="1" applyFill="1" applyBorder="1" applyAlignment="1">
      <alignment horizontal="center" vertical="center" wrapText="1"/>
    </xf>
    <xf numFmtId="4" fontId="8" fillId="36" borderId="32" xfId="0" applyNumberFormat="1" applyFont="1" applyFill="1" applyBorder="1" applyAlignment="1">
      <alignment horizontal="center" vertical="center" wrapText="1"/>
    </xf>
    <xf numFmtId="4" fontId="8" fillId="36" borderId="33" xfId="0" applyNumberFormat="1" applyFont="1" applyFill="1" applyBorder="1" applyAlignment="1">
      <alignment horizontal="center" vertical="center" wrapText="1"/>
    </xf>
    <xf numFmtId="0" fontId="8" fillId="45" borderId="34" xfId="0" applyFont="1" applyFill="1" applyBorder="1" applyAlignment="1">
      <alignment horizontal="center" vertical="center" wrapText="1"/>
    </xf>
    <xf numFmtId="0" fontId="8" fillId="45" borderId="35" xfId="0" applyFont="1" applyFill="1" applyBorder="1" applyAlignment="1">
      <alignment horizontal="center" vertical="center" wrapText="1"/>
    </xf>
    <xf numFmtId="0" fontId="8" fillId="45" borderId="36" xfId="0" applyFont="1" applyFill="1" applyBorder="1" applyAlignment="1">
      <alignment horizontal="center" vertical="center" wrapText="1"/>
    </xf>
    <xf numFmtId="0" fontId="8" fillId="45" borderId="37" xfId="0" applyFont="1" applyFill="1" applyBorder="1" applyAlignment="1">
      <alignment horizontal="center" vertical="center" wrapText="1"/>
    </xf>
    <xf numFmtId="0" fontId="8" fillId="45" borderId="38" xfId="0" applyFont="1" applyFill="1" applyBorder="1" applyAlignment="1">
      <alignment horizontal="center" vertical="center" wrapText="1"/>
    </xf>
    <xf numFmtId="0" fontId="8" fillId="45" borderId="39" xfId="0" applyFont="1" applyFill="1" applyBorder="1" applyAlignment="1">
      <alignment horizontal="center" vertical="center" wrapText="1"/>
    </xf>
    <xf numFmtId="0" fontId="8" fillId="45" borderId="40" xfId="0" applyFont="1" applyFill="1" applyBorder="1" applyAlignment="1">
      <alignment horizontal="center" vertical="center" wrapText="1"/>
    </xf>
    <xf numFmtId="0" fontId="8" fillId="45" borderId="41" xfId="0" applyFont="1" applyFill="1" applyBorder="1" applyAlignment="1">
      <alignment horizontal="center" vertical="center" wrapText="1"/>
    </xf>
    <xf numFmtId="0" fontId="8" fillId="45" borderId="42" xfId="0" applyFont="1" applyFill="1" applyBorder="1" applyAlignment="1">
      <alignment horizontal="center" vertical="center" wrapText="1"/>
    </xf>
    <xf numFmtId="4" fontId="8" fillId="0" borderId="43" xfId="0" applyNumberFormat="1" applyFont="1" applyBorder="1" applyAlignment="1">
      <alignment horizontal="center" vertical="center" wrapText="1"/>
    </xf>
    <xf numFmtId="4" fontId="8" fillId="0" borderId="44" xfId="0" applyNumberFormat="1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_Libro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h.es/" TargetMode="External" /><Relationship Id="rId3" Type="http://schemas.openxmlformats.org/officeDocument/2006/relationships/hyperlink" Target="http://www.meh.es/" TargetMode="External" /><Relationship Id="rId4" Type="http://schemas.openxmlformats.org/officeDocument/2006/relationships/hyperlink" Target="http://www.meh.es/" TargetMode="External" /><Relationship Id="rId5" Type="http://schemas.openxmlformats.org/officeDocument/2006/relationships/hyperlink" Target="http://www.meh.es/" TargetMode="External" /><Relationship Id="rId6" Type="http://schemas.openxmlformats.org/officeDocument/2006/relationships/image" Target="../media/image2.png" /><Relationship Id="rId7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676275</xdr:colOff>
      <xdr:row>4</xdr:row>
      <xdr:rowOff>95250</xdr:rowOff>
    </xdr:to>
    <xdr:pic>
      <xdr:nvPicPr>
        <xdr:cNvPr id="1" name="Picture 1" descr="http://www.meh.es/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61925"/>
          <a:ext cx="14382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676275</xdr:colOff>
      <xdr:row>4</xdr:row>
      <xdr:rowOff>95250</xdr:rowOff>
    </xdr:to>
    <xdr:pic>
      <xdr:nvPicPr>
        <xdr:cNvPr id="2" name="Picture 3" descr="http://www.meh.es/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61925"/>
          <a:ext cx="14382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9525</xdr:rowOff>
    </xdr:from>
    <xdr:to>
      <xdr:col>3</xdr:col>
      <xdr:colOff>752475</xdr:colOff>
      <xdr:row>4</xdr:row>
      <xdr:rowOff>142875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52475" y="171450"/>
          <a:ext cx="2390775" cy="619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1</xdr:row>
      <xdr:rowOff>0</xdr:rowOff>
    </xdr:from>
    <xdr:to>
      <xdr:col>4</xdr:col>
      <xdr:colOff>476250</xdr:colOff>
      <xdr:row>5</xdr:row>
      <xdr:rowOff>133350</xdr:rowOff>
    </xdr:to>
    <xdr:pic>
      <xdr:nvPicPr>
        <xdr:cNvPr id="4" name="Imagen 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2000" y="161925"/>
          <a:ext cx="28765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N20"/>
  <sheetViews>
    <sheetView tabSelected="1" zoomScalePageLayoutView="0" workbookViewId="0" topLeftCell="A1">
      <selection activeCell="G12" sqref="G12"/>
    </sheetView>
  </sheetViews>
  <sheetFormatPr defaultColWidth="11.421875" defaultRowHeight="12.75"/>
  <cols>
    <col min="1" max="1" width="11.28125" style="42" customWidth="1"/>
    <col min="2" max="2" width="11.421875" style="42" customWidth="1"/>
    <col min="3" max="3" width="13.140625" style="42" customWidth="1"/>
    <col min="4" max="4" width="11.57421875" style="42" customWidth="1"/>
    <col min="5" max="5" width="10.57421875" style="42" customWidth="1"/>
    <col min="6" max="6" width="12.421875" style="42" customWidth="1"/>
    <col min="7" max="8" width="12.8515625" style="42" customWidth="1"/>
    <col min="9" max="10" width="11.421875" style="42" customWidth="1"/>
    <col min="11" max="11" width="38.7109375" style="42" customWidth="1"/>
    <col min="12" max="12" width="13.421875" style="42" customWidth="1"/>
    <col min="13" max="13" width="7.00390625" style="42" customWidth="1"/>
    <col min="14" max="14" width="51.421875" style="42" customWidth="1"/>
    <col min="15" max="16384" width="11.421875" style="42" customWidth="1"/>
  </cols>
  <sheetData>
    <row r="1" spans="13:14" ht="12.75">
      <c r="M1" s="43"/>
      <c r="N1" s="43"/>
    </row>
    <row r="2" spans="2:14" ht="12.75">
      <c r="B2" s="44"/>
      <c r="C2" s="44"/>
      <c r="D2" s="44"/>
      <c r="E2" s="45"/>
      <c r="F2" s="45"/>
      <c r="G2" s="70"/>
      <c r="H2" s="71"/>
      <c r="I2" s="71"/>
      <c r="J2" s="71"/>
      <c r="K2" s="71"/>
      <c r="M2" s="46"/>
      <c r="N2" s="46"/>
    </row>
    <row r="3" spans="2:11" ht="12.75" customHeight="1">
      <c r="B3" s="44"/>
      <c r="C3" s="44"/>
      <c r="D3" s="44"/>
      <c r="E3" s="47"/>
      <c r="F3" s="48"/>
      <c r="G3" s="72" t="s">
        <v>265</v>
      </c>
      <c r="H3" s="73"/>
      <c r="I3" s="73"/>
      <c r="J3" s="73"/>
      <c r="K3" s="73"/>
    </row>
    <row r="4" spans="2:11" ht="12.75" customHeight="1">
      <c r="B4" s="44"/>
      <c r="C4" s="44"/>
      <c r="D4" s="44"/>
      <c r="E4" s="49"/>
      <c r="F4" s="50"/>
      <c r="G4" s="74" t="s">
        <v>264</v>
      </c>
      <c r="H4" s="74"/>
      <c r="I4" s="74"/>
      <c r="J4" s="74"/>
      <c r="K4" s="74"/>
    </row>
    <row r="5" spans="2:11" ht="16.5" customHeight="1">
      <c r="B5" s="44"/>
      <c r="C5" s="44"/>
      <c r="D5" s="44"/>
      <c r="E5" s="44"/>
      <c r="F5" s="45"/>
      <c r="G5" s="74" t="s">
        <v>267</v>
      </c>
      <c r="H5" s="74"/>
      <c r="I5" s="74"/>
      <c r="J5" s="74"/>
      <c r="K5" s="74"/>
    </row>
    <row r="6" spans="2:11" s="53" customFormat="1" ht="25.5">
      <c r="B6" s="51"/>
      <c r="C6" s="51"/>
      <c r="D6" s="51"/>
      <c r="E6" s="51"/>
      <c r="F6" s="52"/>
      <c r="G6" s="52"/>
      <c r="H6" s="52"/>
      <c r="I6" s="51"/>
      <c r="J6" s="51"/>
      <c r="K6" s="51"/>
    </row>
    <row r="7" spans="2:11" s="53" customFormat="1" ht="27.75" customHeight="1">
      <c r="B7" s="75" t="s">
        <v>266</v>
      </c>
      <c r="C7" s="75"/>
      <c r="D7" s="75"/>
      <c r="E7" s="75"/>
      <c r="F7" s="75"/>
      <c r="G7" s="75"/>
      <c r="H7" s="75"/>
      <c r="I7" s="75"/>
      <c r="J7" s="75"/>
      <c r="K7" s="75"/>
    </row>
    <row r="8" spans="1:11" s="53" customFormat="1" ht="36.75" customHeight="1">
      <c r="A8" s="62"/>
      <c r="B8" s="76" t="s">
        <v>268</v>
      </c>
      <c r="C8" s="76"/>
      <c r="D8" s="76"/>
      <c r="E8" s="76"/>
      <c r="F8" s="76"/>
      <c r="G8" s="76"/>
      <c r="H8" s="76"/>
      <c r="I8" s="76"/>
      <c r="J8" s="76"/>
      <c r="K8" s="76"/>
    </row>
    <row r="9" spans="2:11" s="53" customFormat="1" ht="21" customHeight="1">
      <c r="B9" s="77" t="s">
        <v>269</v>
      </c>
      <c r="C9" s="78"/>
      <c r="D9" s="78"/>
      <c r="E9" s="78"/>
      <c r="F9" s="78"/>
      <c r="G9" s="78"/>
      <c r="H9" s="78"/>
      <c r="I9" s="78"/>
      <c r="J9" s="78"/>
      <c r="K9" s="78"/>
    </row>
    <row r="10" spans="2:11" s="53" customFormat="1" ht="14.25" customHeight="1">
      <c r="B10" s="54"/>
      <c r="C10" s="54"/>
      <c r="D10" s="54"/>
      <c r="E10" s="54"/>
      <c r="F10" s="54"/>
      <c r="G10" s="54"/>
      <c r="H10" s="54"/>
      <c r="I10" s="54"/>
      <c r="J10" s="54"/>
      <c r="K10" s="54"/>
    </row>
    <row r="11" spans="2:11" ht="12.75">
      <c r="B11" s="55"/>
      <c r="C11" s="55"/>
      <c r="D11" s="55"/>
      <c r="E11" s="55"/>
      <c r="F11" s="55"/>
      <c r="G11" s="55"/>
      <c r="H11" s="55"/>
      <c r="I11" s="55"/>
      <c r="J11" s="55"/>
      <c r="K11" s="55"/>
    </row>
    <row r="12" spans="2:11" ht="18">
      <c r="B12" s="56" t="s">
        <v>261</v>
      </c>
      <c r="C12" s="57"/>
      <c r="D12" s="57"/>
      <c r="E12" s="57"/>
      <c r="F12" s="57"/>
      <c r="G12" s="57"/>
      <c r="H12" s="58"/>
      <c r="I12" s="58"/>
      <c r="J12" s="58"/>
      <c r="K12" s="55"/>
    </row>
    <row r="13" spans="2:11" ht="15" customHeight="1">
      <c r="B13" s="57"/>
      <c r="C13" s="68" t="s">
        <v>262</v>
      </c>
      <c r="D13" s="69"/>
      <c r="E13" s="69"/>
      <c r="F13" s="69"/>
      <c r="G13" s="69"/>
      <c r="H13" s="59"/>
      <c r="I13" s="59"/>
      <c r="J13" s="60"/>
      <c r="K13" s="55"/>
    </row>
    <row r="14" spans="2:11" ht="15">
      <c r="B14" s="57"/>
      <c r="C14" s="57"/>
      <c r="D14" s="57"/>
      <c r="E14" s="57"/>
      <c r="F14" s="57"/>
      <c r="G14" s="57"/>
      <c r="H14" s="58"/>
      <c r="I14" s="58"/>
      <c r="J14" s="58"/>
      <c r="K14" s="55"/>
    </row>
    <row r="15" spans="2:11" ht="15.75">
      <c r="B15" s="57"/>
      <c r="C15" s="68" t="s">
        <v>263</v>
      </c>
      <c r="D15" s="69"/>
      <c r="E15" s="69"/>
      <c r="F15" s="69"/>
      <c r="G15" s="69"/>
      <c r="H15" s="58"/>
      <c r="I15" s="58"/>
      <c r="J15" s="58"/>
      <c r="K15" s="55"/>
    </row>
    <row r="16" spans="2:11" ht="15">
      <c r="B16" s="57"/>
      <c r="C16" s="57"/>
      <c r="D16" s="57"/>
      <c r="E16" s="57"/>
      <c r="F16" s="57"/>
      <c r="G16" s="57"/>
      <c r="H16" s="58"/>
      <c r="I16" s="58"/>
      <c r="J16" s="58"/>
      <c r="K16" s="55"/>
    </row>
    <row r="17" spans="2:11" ht="15">
      <c r="B17" s="57"/>
      <c r="C17" s="55"/>
      <c r="D17" s="59"/>
      <c r="E17" s="57"/>
      <c r="F17" s="57"/>
      <c r="G17" s="58"/>
      <c r="H17" s="58"/>
      <c r="I17" s="58"/>
      <c r="J17" s="55"/>
      <c r="K17" s="55"/>
    </row>
    <row r="18" spans="2:11" ht="12.75">
      <c r="B18" s="55"/>
      <c r="C18" s="55"/>
      <c r="D18" s="55"/>
      <c r="E18" s="55"/>
      <c r="F18" s="55"/>
      <c r="G18" s="55"/>
      <c r="H18" s="55"/>
      <c r="I18" s="61"/>
      <c r="J18" s="55"/>
      <c r="K18" s="55"/>
    </row>
    <row r="19" spans="2:11" ht="12.75">
      <c r="B19" s="55"/>
      <c r="C19" s="55"/>
      <c r="D19" s="55"/>
      <c r="E19" s="55"/>
      <c r="F19" s="55"/>
      <c r="G19" s="55"/>
      <c r="H19" s="55"/>
      <c r="I19" s="55"/>
      <c r="J19" s="55"/>
      <c r="K19" s="55"/>
    </row>
    <row r="20" spans="2:11" ht="12.75">
      <c r="B20" s="55"/>
      <c r="C20" s="55"/>
      <c r="D20" s="55"/>
      <c r="E20" s="55"/>
      <c r="F20" s="55"/>
      <c r="G20" s="55"/>
      <c r="H20" s="55"/>
      <c r="I20" s="55"/>
      <c r="J20" s="55"/>
      <c r="K20" s="55"/>
    </row>
    <row r="21" ht="42" customHeight="1"/>
  </sheetData>
  <sheetProtection/>
  <mergeCells count="9">
    <mergeCell ref="C13:G13"/>
    <mergeCell ref="C15:G15"/>
    <mergeCell ref="G2:K2"/>
    <mergeCell ref="G3:K3"/>
    <mergeCell ref="G4:K4"/>
    <mergeCell ref="G5:K5"/>
    <mergeCell ref="B7:K7"/>
    <mergeCell ref="B8:K8"/>
    <mergeCell ref="B9:K9"/>
  </mergeCells>
  <hyperlinks>
    <hyperlink ref="C13:G13" location="'Diputaciones '!A1" display="Diputaciones y Entes Asimilados"/>
    <hyperlink ref="C15:G15" location="'Ayuntamientos régimen de Cesión'!A1" display="Ayuntamientos Régimen de Cesión"/>
  </hyperlinks>
  <printOptions/>
  <pageMargins left="0.7480314960629921" right="0.7480314960629921" top="0.984251968503937" bottom="0.984251968503937" header="0" footer="0"/>
  <pageSetup fitToHeight="1" fitToWidth="1" horizontalDpi="600" verticalDpi="6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T107"/>
  <sheetViews>
    <sheetView zoomScalePageLayoutView="0" workbookViewId="0" topLeftCell="F1">
      <selection activeCell="Q47" sqref="Q47"/>
    </sheetView>
  </sheetViews>
  <sheetFormatPr defaultColWidth="11.421875" defaultRowHeight="12.75"/>
  <cols>
    <col min="1" max="2" width="4.57421875" style="1" customWidth="1"/>
    <col min="3" max="3" width="19.28125" style="2" bestFit="1" customWidth="1"/>
    <col min="4" max="5" width="12.7109375" style="2" customWidth="1"/>
    <col min="6" max="7" width="10.140625" style="2" customWidth="1"/>
    <col min="8" max="8" width="9.7109375" style="2" customWidth="1"/>
    <col min="9" max="10" width="11.7109375" style="2" customWidth="1"/>
    <col min="11" max="11" width="11.7109375" style="31" customWidth="1"/>
    <col min="12" max="12" width="13.7109375" style="2" customWidth="1"/>
    <col min="13" max="13" width="12.57421875" style="2" customWidth="1"/>
    <col min="14" max="14" width="13.28125" style="2" customWidth="1"/>
    <col min="15" max="15" width="13.00390625" style="2" customWidth="1"/>
    <col min="16" max="16" width="14.00390625" style="2" customWidth="1"/>
    <col min="17" max="17" width="13.57421875" style="2" customWidth="1"/>
    <col min="18" max="18" width="13.421875" style="2" customWidth="1"/>
    <col min="19" max="19" width="14.00390625" style="31" customWidth="1"/>
    <col min="20" max="20" width="14.421875" style="2" customWidth="1"/>
    <col min="21" max="16384" width="11.421875" style="2" customWidth="1"/>
  </cols>
  <sheetData>
    <row r="1" spans="4:20" ht="108.75" customHeight="1">
      <c r="D1" s="86" t="s">
        <v>270</v>
      </c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</row>
    <row r="2" spans="1:20" s="3" customFormat="1" ht="52.5" customHeight="1">
      <c r="A2" s="96" t="s">
        <v>127</v>
      </c>
      <c r="B2" s="97"/>
      <c r="C2" s="102" t="s">
        <v>128</v>
      </c>
      <c r="D2" s="105" t="s">
        <v>129</v>
      </c>
      <c r="E2" s="83" t="s">
        <v>130</v>
      </c>
      <c r="F2" s="83" t="s">
        <v>131</v>
      </c>
      <c r="G2" s="81" t="s">
        <v>132</v>
      </c>
      <c r="H2" s="83" t="s">
        <v>133</v>
      </c>
      <c r="I2" s="79" t="s">
        <v>134</v>
      </c>
      <c r="J2" s="79" t="s">
        <v>135</v>
      </c>
      <c r="K2" s="85" t="s">
        <v>136</v>
      </c>
      <c r="L2" s="83" t="s">
        <v>137</v>
      </c>
      <c r="M2" s="83"/>
      <c r="N2" s="83"/>
      <c r="O2" s="83"/>
      <c r="P2" s="79" t="s">
        <v>138</v>
      </c>
      <c r="Q2" s="88" t="s">
        <v>139</v>
      </c>
      <c r="R2" s="90" t="s">
        <v>140</v>
      </c>
      <c r="S2" s="92" t="s">
        <v>141</v>
      </c>
      <c r="T2" s="94" t="s">
        <v>142</v>
      </c>
    </row>
    <row r="3" spans="1:20" s="3" customFormat="1" ht="36" customHeight="1">
      <c r="A3" s="98"/>
      <c r="B3" s="99"/>
      <c r="C3" s="103"/>
      <c r="D3" s="106"/>
      <c r="E3" s="84"/>
      <c r="F3" s="84"/>
      <c r="G3" s="82"/>
      <c r="H3" s="84"/>
      <c r="I3" s="80"/>
      <c r="J3" s="80"/>
      <c r="K3" s="85"/>
      <c r="L3" s="5" t="s">
        <v>143</v>
      </c>
      <c r="M3" s="4" t="s">
        <v>144</v>
      </c>
      <c r="N3" s="4" t="s">
        <v>145</v>
      </c>
      <c r="O3" s="6" t="s">
        <v>146</v>
      </c>
      <c r="P3" s="80"/>
      <c r="Q3" s="89"/>
      <c r="R3" s="91"/>
      <c r="S3" s="93"/>
      <c r="T3" s="95"/>
    </row>
    <row r="4" spans="1:20" s="15" customFormat="1" ht="24" customHeight="1">
      <c r="A4" s="100"/>
      <c r="B4" s="101"/>
      <c r="C4" s="104"/>
      <c r="D4" s="7" t="s">
        <v>147</v>
      </c>
      <c r="E4" s="8" t="s">
        <v>148</v>
      </c>
      <c r="F4" s="8" t="s">
        <v>149</v>
      </c>
      <c r="G4" s="8" t="s">
        <v>151</v>
      </c>
      <c r="H4" s="8" t="s">
        <v>150</v>
      </c>
      <c r="I4" s="8" t="s">
        <v>153</v>
      </c>
      <c r="J4" s="9" t="s">
        <v>152</v>
      </c>
      <c r="K4" s="10" t="s">
        <v>154</v>
      </c>
      <c r="L4" s="9" t="s">
        <v>155</v>
      </c>
      <c r="M4" s="9" t="s">
        <v>156</v>
      </c>
      <c r="N4" s="9" t="s">
        <v>157</v>
      </c>
      <c r="O4" s="11" t="s">
        <v>200</v>
      </c>
      <c r="P4" s="9" t="s">
        <v>158</v>
      </c>
      <c r="Q4" s="9" t="s">
        <v>159</v>
      </c>
      <c r="R4" s="12" t="s">
        <v>160</v>
      </c>
      <c r="S4" s="13" t="s">
        <v>161</v>
      </c>
      <c r="T4" s="14" t="s">
        <v>162</v>
      </c>
    </row>
    <row r="5" spans="1:20" ht="12.75">
      <c r="A5" s="16" t="s">
        <v>0</v>
      </c>
      <c r="B5" s="17" t="s">
        <v>1</v>
      </c>
      <c r="C5" s="18" t="s">
        <v>271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20">
        <f aca="true" t="shared" si="0" ref="K5:K36">+J5+I5+H5+G5+F5+E5+D5</f>
        <v>0</v>
      </c>
      <c r="L5" s="19">
        <v>0</v>
      </c>
      <c r="M5" s="19">
        <v>0</v>
      </c>
      <c r="N5" s="19">
        <v>0</v>
      </c>
      <c r="O5" s="21">
        <f aca="true" t="shared" si="1" ref="O5:O36">+N5+M5+L5</f>
        <v>0</v>
      </c>
      <c r="P5" s="19">
        <v>0</v>
      </c>
      <c r="Q5" s="19">
        <v>0</v>
      </c>
      <c r="R5" s="19">
        <v>43135.98</v>
      </c>
      <c r="S5" s="22">
        <f aca="true" t="shared" si="2" ref="S5:S36">+O5+P5+Q5+R5</f>
        <v>43135.98</v>
      </c>
      <c r="T5" s="23">
        <f>+S5+K5</f>
        <v>43135.98</v>
      </c>
    </row>
    <row r="6" spans="1:20" ht="12.75">
      <c r="A6" s="24" t="s">
        <v>2</v>
      </c>
      <c r="B6" s="17" t="s">
        <v>1</v>
      </c>
      <c r="C6" s="25" t="s">
        <v>272</v>
      </c>
      <c r="D6" s="19">
        <v>3356944.82</v>
      </c>
      <c r="E6" s="19">
        <v>3871072.76</v>
      </c>
      <c r="F6" s="19">
        <v>45508.82</v>
      </c>
      <c r="G6" s="19">
        <v>926.26</v>
      </c>
      <c r="H6" s="19">
        <v>18206.15</v>
      </c>
      <c r="I6" s="19">
        <v>452871.73</v>
      </c>
      <c r="J6" s="19">
        <v>902537.83</v>
      </c>
      <c r="K6" s="20">
        <f t="shared" si="0"/>
        <v>8648068.37</v>
      </c>
      <c r="L6" s="19">
        <v>74165702.97</v>
      </c>
      <c r="M6" s="19">
        <v>817629.77</v>
      </c>
      <c r="N6" s="19">
        <v>47106.25</v>
      </c>
      <c r="O6" s="21">
        <f t="shared" si="1"/>
        <v>75030438.99</v>
      </c>
      <c r="P6" s="19">
        <v>10369999.19</v>
      </c>
      <c r="Q6" s="19">
        <v>0</v>
      </c>
      <c r="R6" s="19">
        <v>0</v>
      </c>
      <c r="S6" s="22">
        <f t="shared" si="2"/>
        <v>85400438.17999999</v>
      </c>
      <c r="T6" s="23">
        <f aca="true" t="shared" si="3" ref="T6:T61">+S6+K6</f>
        <v>94048506.55</v>
      </c>
    </row>
    <row r="7" spans="1:20" ht="12.75">
      <c r="A7" s="16" t="s">
        <v>3</v>
      </c>
      <c r="B7" s="17" t="s">
        <v>1</v>
      </c>
      <c r="C7" s="25" t="s">
        <v>273</v>
      </c>
      <c r="D7" s="19">
        <v>15347893.69</v>
      </c>
      <c r="E7" s="19">
        <v>20900560.12</v>
      </c>
      <c r="F7" s="19">
        <v>242524.8</v>
      </c>
      <c r="G7" s="19">
        <v>6086.83</v>
      </c>
      <c r="H7" s="19">
        <v>93646.63</v>
      </c>
      <c r="I7" s="19">
        <v>2829048.25</v>
      </c>
      <c r="J7" s="19">
        <v>3002382.37</v>
      </c>
      <c r="K7" s="20">
        <f t="shared" si="0"/>
        <v>42422142.69</v>
      </c>
      <c r="L7" s="19">
        <v>185831888.41</v>
      </c>
      <c r="M7" s="19">
        <v>3499901.8</v>
      </c>
      <c r="N7" s="19">
        <v>195811.77</v>
      </c>
      <c r="O7" s="21">
        <f t="shared" si="1"/>
        <v>189527601.98</v>
      </c>
      <c r="P7" s="30">
        <v>0</v>
      </c>
      <c r="Q7" s="19">
        <v>30457545.2</v>
      </c>
      <c r="R7" s="19">
        <v>0</v>
      </c>
      <c r="S7" s="22">
        <f t="shared" si="2"/>
        <v>219985147.17999998</v>
      </c>
      <c r="T7" s="23">
        <f t="shared" si="3"/>
        <v>262407289.86999997</v>
      </c>
    </row>
    <row r="8" spans="1:20" ht="12.75">
      <c r="A8" s="24" t="s">
        <v>4</v>
      </c>
      <c r="B8" s="17" t="s">
        <v>1</v>
      </c>
      <c r="C8" s="25" t="s">
        <v>274</v>
      </c>
      <c r="D8" s="19">
        <v>5133611.9</v>
      </c>
      <c r="E8" s="19">
        <v>7162974.94</v>
      </c>
      <c r="F8" s="19">
        <v>91471.34</v>
      </c>
      <c r="G8" s="19">
        <v>2127.07</v>
      </c>
      <c r="H8" s="19">
        <v>37365.25</v>
      </c>
      <c r="I8" s="19">
        <v>900736.61</v>
      </c>
      <c r="J8" s="19">
        <v>1391639.81</v>
      </c>
      <c r="K8" s="20">
        <f t="shared" si="0"/>
        <v>14719926.92</v>
      </c>
      <c r="L8" s="19">
        <v>87000568.57</v>
      </c>
      <c r="M8" s="19">
        <v>1008265.7</v>
      </c>
      <c r="N8" s="19">
        <v>560247.43</v>
      </c>
      <c r="O8" s="21">
        <f t="shared" si="1"/>
        <v>88569081.69999999</v>
      </c>
      <c r="P8" s="19">
        <v>0</v>
      </c>
      <c r="Q8" s="19">
        <v>0</v>
      </c>
      <c r="R8" s="19">
        <v>0</v>
      </c>
      <c r="S8" s="22">
        <f t="shared" si="2"/>
        <v>88569081.69999999</v>
      </c>
      <c r="T8" s="23">
        <f t="shared" si="3"/>
        <v>103289008.61999999</v>
      </c>
    </row>
    <row r="9" spans="1:20" ht="12.75">
      <c r="A9" s="16" t="s">
        <v>5</v>
      </c>
      <c r="B9" s="17" t="s">
        <v>1</v>
      </c>
      <c r="C9" s="25" t="s">
        <v>276</v>
      </c>
      <c r="D9" s="19">
        <v>1246479.34</v>
      </c>
      <c r="E9" s="19">
        <v>1845925.33</v>
      </c>
      <c r="F9" s="19">
        <v>24401.48</v>
      </c>
      <c r="G9" s="19">
        <v>583.99</v>
      </c>
      <c r="H9" s="19">
        <v>8727.98</v>
      </c>
      <c r="I9" s="19">
        <v>190275.8</v>
      </c>
      <c r="J9" s="19">
        <v>401288.13</v>
      </c>
      <c r="K9" s="20">
        <f t="shared" si="0"/>
        <v>3717682.05</v>
      </c>
      <c r="L9" s="19">
        <v>39413735.04</v>
      </c>
      <c r="M9" s="19">
        <v>451640.25</v>
      </c>
      <c r="N9" s="19">
        <v>120264.19</v>
      </c>
      <c r="O9" s="21">
        <f t="shared" si="1"/>
        <v>39985639.48</v>
      </c>
      <c r="P9" s="30">
        <v>0</v>
      </c>
      <c r="Q9" s="19">
        <v>11009727.98</v>
      </c>
      <c r="R9" s="19">
        <v>0</v>
      </c>
      <c r="S9" s="22">
        <f t="shared" si="2"/>
        <v>50995367.45999999</v>
      </c>
      <c r="T9" s="23">
        <f t="shared" si="3"/>
        <v>54713049.50999999</v>
      </c>
    </row>
    <row r="10" spans="1:20" ht="12.75">
      <c r="A10" s="24" t="s">
        <v>6</v>
      </c>
      <c r="B10" s="17" t="s">
        <v>1</v>
      </c>
      <c r="C10" s="25" t="s">
        <v>277</v>
      </c>
      <c r="D10" s="19">
        <v>4547532.68</v>
      </c>
      <c r="E10" s="19">
        <v>6207925.26</v>
      </c>
      <c r="F10" s="19">
        <v>74278.62</v>
      </c>
      <c r="G10" s="19">
        <v>1367.44</v>
      </c>
      <c r="H10" s="19">
        <v>31062.88</v>
      </c>
      <c r="I10" s="19">
        <v>728335.81</v>
      </c>
      <c r="J10" s="19">
        <v>1661207.94</v>
      </c>
      <c r="K10" s="20">
        <f t="shared" si="0"/>
        <v>13251710.629999999</v>
      </c>
      <c r="L10" s="19">
        <v>125195336.4</v>
      </c>
      <c r="M10" s="19">
        <v>1489612.37</v>
      </c>
      <c r="N10" s="19">
        <v>83299.3</v>
      </c>
      <c r="O10" s="21">
        <f t="shared" si="1"/>
        <v>126768248.07000001</v>
      </c>
      <c r="P10" s="64">
        <v>0</v>
      </c>
      <c r="Q10" s="19">
        <v>27051973.23</v>
      </c>
      <c r="R10" s="19">
        <v>0</v>
      </c>
      <c r="S10" s="22">
        <f t="shared" si="2"/>
        <v>153820221.3</v>
      </c>
      <c r="T10" s="23">
        <f t="shared" si="3"/>
        <v>167071931.93</v>
      </c>
    </row>
    <row r="11" spans="1:20" ht="12.75">
      <c r="A11" s="24" t="s">
        <v>7</v>
      </c>
      <c r="B11" s="17" t="s">
        <v>8</v>
      </c>
      <c r="C11" s="25" t="s">
        <v>301</v>
      </c>
      <c r="D11" s="19">
        <v>2269059.88</v>
      </c>
      <c r="E11" s="19">
        <v>2434394.23</v>
      </c>
      <c r="F11" s="19">
        <v>25960.04</v>
      </c>
      <c r="G11" s="19">
        <v>765.27</v>
      </c>
      <c r="H11" s="19">
        <v>8835.35</v>
      </c>
      <c r="I11" s="19">
        <v>344552.46</v>
      </c>
      <c r="J11" s="19">
        <v>297454.83</v>
      </c>
      <c r="K11" s="20">
        <f t="shared" si="0"/>
        <v>5381022.0600000005</v>
      </c>
      <c r="L11" s="19">
        <v>14947701.24</v>
      </c>
      <c r="M11" s="19">
        <v>274446.73</v>
      </c>
      <c r="N11" s="19">
        <v>16154.57</v>
      </c>
      <c r="O11" s="21">
        <f t="shared" si="1"/>
        <v>15238302.540000001</v>
      </c>
      <c r="P11" s="65">
        <v>0</v>
      </c>
      <c r="Q11" s="19">
        <v>0</v>
      </c>
      <c r="R11" s="19">
        <v>0</v>
      </c>
      <c r="S11" s="22">
        <f t="shared" si="2"/>
        <v>15238302.540000001</v>
      </c>
      <c r="T11" s="23">
        <f t="shared" si="3"/>
        <v>20619324.6</v>
      </c>
    </row>
    <row r="12" spans="1:20" ht="12.75">
      <c r="A12" s="24" t="s">
        <v>7</v>
      </c>
      <c r="B12" s="17" t="s">
        <v>9</v>
      </c>
      <c r="C12" s="25" t="s">
        <v>308</v>
      </c>
      <c r="D12" s="19">
        <v>13266545.36</v>
      </c>
      <c r="E12" s="19">
        <v>14625750.51</v>
      </c>
      <c r="F12" s="19">
        <v>155966.97</v>
      </c>
      <c r="G12" s="19">
        <v>4597.74</v>
      </c>
      <c r="H12" s="19">
        <v>53082.43</v>
      </c>
      <c r="I12" s="19">
        <v>1592344</v>
      </c>
      <c r="J12" s="19">
        <v>1809730.89</v>
      </c>
      <c r="K12" s="20">
        <f t="shared" si="0"/>
        <v>31508017.9</v>
      </c>
      <c r="L12" s="19">
        <v>77075718.18</v>
      </c>
      <c r="M12" s="19">
        <v>3558756.41</v>
      </c>
      <c r="N12" s="19">
        <v>186736.96</v>
      </c>
      <c r="O12" s="21">
        <f t="shared" si="1"/>
        <v>80821211.55000001</v>
      </c>
      <c r="P12" s="19">
        <v>0</v>
      </c>
      <c r="Q12" s="19">
        <v>0</v>
      </c>
      <c r="R12" s="19">
        <v>0</v>
      </c>
      <c r="S12" s="22">
        <f t="shared" si="2"/>
        <v>80821211.55000001</v>
      </c>
      <c r="T12" s="23">
        <f t="shared" si="3"/>
        <v>112329229.45000002</v>
      </c>
    </row>
    <row r="13" spans="1:20" ht="12.75">
      <c r="A13" s="24" t="s">
        <v>7</v>
      </c>
      <c r="B13" s="17" t="s">
        <v>10</v>
      </c>
      <c r="C13" s="25" t="s">
        <v>311</v>
      </c>
      <c r="D13" s="19">
        <v>1052322.59</v>
      </c>
      <c r="E13" s="19">
        <v>1533507.88</v>
      </c>
      <c r="F13" s="19">
        <v>16353.11</v>
      </c>
      <c r="G13" s="19">
        <v>482.07</v>
      </c>
      <c r="H13" s="19">
        <v>5565.69</v>
      </c>
      <c r="I13" s="19">
        <v>138364.71</v>
      </c>
      <c r="J13" s="19">
        <v>189010.35</v>
      </c>
      <c r="K13" s="20">
        <f t="shared" si="0"/>
        <v>2935606.4</v>
      </c>
      <c r="L13" s="19">
        <v>13071901.3</v>
      </c>
      <c r="M13" s="19">
        <v>464035.89</v>
      </c>
      <c r="N13" s="19">
        <v>24668.61</v>
      </c>
      <c r="O13" s="21">
        <f t="shared" si="1"/>
        <v>13560605.8</v>
      </c>
      <c r="P13" s="19">
        <v>0</v>
      </c>
      <c r="Q13" s="19">
        <v>0</v>
      </c>
      <c r="R13" s="19">
        <v>0</v>
      </c>
      <c r="S13" s="22">
        <f t="shared" si="2"/>
        <v>13560605.8</v>
      </c>
      <c r="T13" s="23">
        <f t="shared" si="3"/>
        <v>16496212.200000001</v>
      </c>
    </row>
    <row r="14" spans="1:20" ht="12.75">
      <c r="A14" s="24" t="s">
        <v>7</v>
      </c>
      <c r="B14" s="17" t="s">
        <v>11</v>
      </c>
      <c r="C14" s="25" t="s">
        <v>289</v>
      </c>
      <c r="D14" s="19">
        <v>127844.59</v>
      </c>
      <c r="E14" s="19">
        <v>190868.75</v>
      </c>
      <c r="F14" s="19">
        <v>2035.4</v>
      </c>
      <c r="G14" s="19">
        <v>60</v>
      </c>
      <c r="H14" s="19">
        <v>692.74</v>
      </c>
      <c r="I14" s="19">
        <v>24719.14</v>
      </c>
      <c r="J14" s="19">
        <v>25119.13</v>
      </c>
      <c r="K14" s="20">
        <f t="shared" si="0"/>
        <v>371339.75</v>
      </c>
      <c r="L14" s="19">
        <v>1412088.52</v>
      </c>
      <c r="M14" s="19">
        <v>18424.77</v>
      </c>
      <c r="N14" s="19">
        <v>1128.47</v>
      </c>
      <c r="O14" s="21">
        <f t="shared" si="1"/>
        <v>1431641.76</v>
      </c>
      <c r="P14" s="65">
        <v>0</v>
      </c>
      <c r="Q14" s="19">
        <v>0</v>
      </c>
      <c r="R14" s="19">
        <v>0</v>
      </c>
      <c r="S14" s="22">
        <f t="shared" si="2"/>
        <v>1431641.76</v>
      </c>
      <c r="T14" s="23">
        <f t="shared" si="3"/>
        <v>1802981.51</v>
      </c>
    </row>
    <row r="15" spans="1:20" ht="12.75">
      <c r="A15" s="24" t="s">
        <v>12</v>
      </c>
      <c r="B15" s="17" t="s">
        <v>1</v>
      </c>
      <c r="C15" s="25" t="s">
        <v>278</v>
      </c>
      <c r="D15" s="19">
        <v>104768775.48</v>
      </c>
      <c r="E15" s="19">
        <v>72319676.15</v>
      </c>
      <c r="F15" s="19">
        <v>867449.02</v>
      </c>
      <c r="G15" s="19">
        <v>23708.29</v>
      </c>
      <c r="H15" s="19">
        <v>293912.47</v>
      </c>
      <c r="I15" s="19">
        <v>5892435.02</v>
      </c>
      <c r="J15" s="19">
        <v>8206147.6</v>
      </c>
      <c r="K15" s="20">
        <f t="shared" si="0"/>
        <v>192372104.03000003</v>
      </c>
      <c r="L15" s="19">
        <v>488255329.4</v>
      </c>
      <c r="M15" s="19">
        <v>24212232.62</v>
      </c>
      <c r="N15" s="19">
        <v>4310185.08</v>
      </c>
      <c r="O15" s="21">
        <f t="shared" si="1"/>
        <v>516777747.09999996</v>
      </c>
      <c r="P15" s="19">
        <v>18240875.06</v>
      </c>
      <c r="Q15" s="19">
        <v>0</v>
      </c>
      <c r="R15" s="19">
        <v>0</v>
      </c>
      <c r="S15" s="22">
        <f t="shared" si="2"/>
        <v>535018622.15999997</v>
      </c>
      <c r="T15" s="23">
        <f t="shared" si="3"/>
        <v>727390726.19</v>
      </c>
    </row>
    <row r="16" spans="1:20" ht="12.75">
      <c r="A16" s="24" t="s">
        <v>13</v>
      </c>
      <c r="B16" s="17" t="s">
        <v>1</v>
      </c>
      <c r="C16" s="25" t="s">
        <v>279</v>
      </c>
      <c r="D16" s="19">
        <v>4790804.43</v>
      </c>
      <c r="E16" s="19">
        <v>4187355.38</v>
      </c>
      <c r="F16" s="19">
        <v>55353.1</v>
      </c>
      <c r="G16" s="19">
        <v>1324.73</v>
      </c>
      <c r="H16" s="19">
        <v>19798.82</v>
      </c>
      <c r="I16" s="19">
        <v>404413.31</v>
      </c>
      <c r="J16" s="19">
        <v>1214856.08</v>
      </c>
      <c r="K16" s="20">
        <f t="shared" si="0"/>
        <v>10673905.85</v>
      </c>
      <c r="L16" s="19">
        <v>65140314.83</v>
      </c>
      <c r="M16" s="19">
        <v>234143.84</v>
      </c>
      <c r="N16" s="19">
        <v>1552750.1</v>
      </c>
      <c r="O16" s="21">
        <f t="shared" si="1"/>
        <v>66927208.769999996</v>
      </c>
      <c r="P16" s="64">
        <v>0</v>
      </c>
      <c r="Q16" s="19">
        <v>13479371.28</v>
      </c>
      <c r="R16" s="19">
        <v>0</v>
      </c>
      <c r="S16" s="22">
        <f t="shared" si="2"/>
        <v>80406580.05</v>
      </c>
      <c r="T16" s="23">
        <f t="shared" si="3"/>
        <v>91080485.89999999</v>
      </c>
    </row>
    <row r="17" spans="1:20" ht="12.75">
      <c r="A17" s="24" t="s">
        <v>14</v>
      </c>
      <c r="B17" s="17" t="s">
        <v>1</v>
      </c>
      <c r="C17" s="25" t="s">
        <v>280</v>
      </c>
      <c r="D17" s="19">
        <v>2853760.25</v>
      </c>
      <c r="E17" s="19">
        <v>3619166.2</v>
      </c>
      <c r="F17" s="19">
        <v>43303.79</v>
      </c>
      <c r="G17" s="19">
        <v>797.2</v>
      </c>
      <c r="H17" s="19">
        <v>18109.39</v>
      </c>
      <c r="I17" s="19">
        <v>483200.75</v>
      </c>
      <c r="J17" s="19">
        <v>799770.84</v>
      </c>
      <c r="K17" s="20">
        <f t="shared" si="0"/>
        <v>7818108.42</v>
      </c>
      <c r="L17" s="19">
        <v>106650063.76</v>
      </c>
      <c r="M17" s="19">
        <v>216751.56</v>
      </c>
      <c r="N17" s="19">
        <v>784318.06</v>
      </c>
      <c r="O17" s="21">
        <f t="shared" si="1"/>
        <v>107651133.38000001</v>
      </c>
      <c r="P17" s="64">
        <v>0</v>
      </c>
      <c r="Q17" s="19">
        <v>23638803.15</v>
      </c>
      <c r="R17" s="19">
        <v>0</v>
      </c>
      <c r="S17" s="22">
        <f t="shared" si="2"/>
        <v>131289936.53</v>
      </c>
      <c r="T17" s="23">
        <f t="shared" si="3"/>
        <v>139108044.95</v>
      </c>
    </row>
    <row r="18" spans="1:20" ht="12.75">
      <c r="A18" s="24" t="s">
        <v>15</v>
      </c>
      <c r="B18" s="17" t="s">
        <v>1</v>
      </c>
      <c r="C18" s="25" t="s">
        <v>281</v>
      </c>
      <c r="D18" s="19">
        <v>9710812.2</v>
      </c>
      <c r="E18" s="19">
        <v>12241435.58</v>
      </c>
      <c r="F18" s="19">
        <v>156323.39</v>
      </c>
      <c r="G18" s="19">
        <v>3635.14</v>
      </c>
      <c r="H18" s="19">
        <v>63856.75</v>
      </c>
      <c r="I18" s="19">
        <v>869882.04</v>
      </c>
      <c r="J18" s="19">
        <v>1744619.7</v>
      </c>
      <c r="K18" s="20">
        <f t="shared" si="0"/>
        <v>24790564.8</v>
      </c>
      <c r="L18" s="19">
        <v>145678289.02</v>
      </c>
      <c r="M18" s="19">
        <v>4932380.25</v>
      </c>
      <c r="N18" s="19">
        <v>254876.75</v>
      </c>
      <c r="O18" s="21">
        <f t="shared" si="1"/>
        <v>150865546.02</v>
      </c>
      <c r="P18" s="19">
        <v>0</v>
      </c>
      <c r="Q18" s="19">
        <v>0</v>
      </c>
      <c r="R18" s="19">
        <v>0</v>
      </c>
      <c r="S18" s="22">
        <f t="shared" si="2"/>
        <v>150865546.02</v>
      </c>
      <c r="T18" s="23">
        <f t="shared" si="3"/>
        <v>175656110.82000002</v>
      </c>
    </row>
    <row r="19" spans="1:20" ht="12.75">
      <c r="A19" s="24" t="s">
        <v>16</v>
      </c>
      <c r="B19" s="17" t="s">
        <v>1</v>
      </c>
      <c r="C19" s="25" t="s">
        <v>282</v>
      </c>
      <c r="D19" s="19">
        <v>6488451.46</v>
      </c>
      <c r="E19" s="19">
        <v>6510578.81</v>
      </c>
      <c r="F19" s="19">
        <v>75547.11</v>
      </c>
      <c r="G19" s="19">
        <v>1896.06</v>
      </c>
      <c r="H19" s="19">
        <v>29171.17</v>
      </c>
      <c r="I19" s="19">
        <v>714331.44</v>
      </c>
      <c r="J19" s="19">
        <v>1202282.84</v>
      </c>
      <c r="K19" s="20">
        <f t="shared" si="0"/>
        <v>15022258.89</v>
      </c>
      <c r="L19" s="19">
        <v>73958179.66</v>
      </c>
      <c r="M19" s="19">
        <v>410175.7</v>
      </c>
      <c r="N19" s="19">
        <v>1504081.43</v>
      </c>
      <c r="O19" s="21">
        <f t="shared" si="1"/>
        <v>75872436.78999999</v>
      </c>
      <c r="P19" s="65">
        <v>26456540.01</v>
      </c>
      <c r="Q19" s="19">
        <v>0</v>
      </c>
      <c r="R19" s="19">
        <v>0</v>
      </c>
      <c r="S19" s="22">
        <f t="shared" si="2"/>
        <v>102328976.8</v>
      </c>
      <c r="T19" s="23">
        <f t="shared" si="3"/>
        <v>117351235.69</v>
      </c>
    </row>
    <row r="20" spans="1:20" ht="12.75">
      <c r="A20" s="24" t="s">
        <v>17</v>
      </c>
      <c r="B20" s="17" t="s">
        <v>1</v>
      </c>
      <c r="C20" s="25" t="s">
        <v>285</v>
      </c>
      <c r="D20" s="19">
        <v>3904702.38</v>
      </c>
      <c r="E20" s="19">
        <v>4935625.25</v>
      </c>
      <c r="F20" s="19">
        <v>58023.84</v>
      </c>
      <c r="G20" s="19">
        <v>1180.98</v>
      </c>
      <c r="H20" s="19">
        <v>23212.87</v>
      </c>
      <c r="I20" s="19">
        <v>565865.98</v>
      </c>
      <c r="J20" s="19">
        <v>1144110.17</v>
      </c>
      <c r="K20" s="20">
        <f t="shared" si="0"/>
        <v>10632721.469999999</v>
      </c>
      <c r="L20" s="19">
        <v>98410507.38</v>
      </c>
      <c r="M20" s="19">
        <v>1428472.9</v>
      </c>
      <c r="N20" s="19">
        <v>224003.34</v>
      </c>
      <c r="O20" s="21">
        <f t="shared" si="1"/>
        <v>100062983.61999999</v>
      </c>
      <c r="P20" s="64">
        <v>0</v>
      </c>
      <c r="Q20" s="19">
        <v>29351073.31</v>
      </c>
      <c r="R20" s="19">
        <v>0</v>
      </c>
      <c r="S20" s="22">
        <f t="shared" si="2"/>
        <v>129414056.92999999</v>
      </c>
      <c r="T20" s="23">
        <f t="shared" si="3"/>
        <v>140046778.39999998</v>
      </c>
    </row>
    <row r="21" spans="1:20" ht="12.75">
      <c r="A21" s="24" t="s">
        <v>18</v>
      </c>
      <c r="B21" s="17" t="s">
        <v>1</v>
      </c>
      <c r="C21" s="25" t="s">
        <v>286</v>
      </c>
      <c r="D21" s="19">
        <v>6022701.8</v>
      </c>
      <c r="E21" s="19">
        <v>7689473.66</v>
      </c>
      <c r="F21" s="19">
        <v>98194.74</v>
      </c>
      <c r="G21" s="19">
        <v>2283.42</v>
      </c>
      <c r="H21" s="19">
        <v>40111.7</v>
      </c>
      <c r="I21" s="19">
        <v>707739.79</v>
      </c>
      <c r="J21" s="19">
        <v>1331749.09</v>
      </c>
      <c r="K21" s="20">
        <f t="shared" si="0"/>
        <v>15892254.2</v>
      </c>
      <c r="L21" s="19">
        <v>118928926.66</v>
      </c>
      <c r="M21" s="19">
        <v>3135341.28</v>
      </c>
      <c r="N21" s="19">
        <v>162830.67</v>
      </c>
      <c r="O21" s="21">
        <f t="shared" si="1"/>
        <v>122227098.61</v>
      </c>
      <c r="P21" s="19">
        <v>0</v>
      </c>
      <c r="Q21" s="19">
        <v>0</v>
      </c>
      <c r="R21" s="19">
        <v>0</v>
      </c>
      <c r="S21" s="22">
        <f t="shared" si="2"/>
        <v>122227098.61</v>
      </c>
      <c r="T21" s="23">
        <f t="shared" si="3"/>
        <v>138119352.81</v>
      </c>
    </row>
    <row r="22" spans="1:20" ht="12.75">
      <c r="A22" s="24" t="s">
        <v>19</v>
      </c>
      <c r="B22" s="17" t="s">
        <v>1</v>
      </c>
      <c r="C22" s="25" t="s">
        <v>287</v>
      </c>
      <c r="D22" s="19">
        <v>13706262.47</v>
      </c>
      <c r="E22" s="19">
        <v>12155487.22</v>
      </c>
      <c r="F22" s="19">
        <v>161751.79</v>
      </c>
      <c r="G22" s="19">
        <v>5372.97</v>
      </c>
      <c r="H22" s="19">
        <v>58957.54</v>
      </c>
      <c r="I22" s="19">
        <v>1214014.64</v>
      </c>
      <c r="J22" s="19">
        <v>2163146.62</v>
      </c>
      <c r="K22" s="20">
        <f t="shared" si="0"/>
        <v>29464993.25</v>
      </c>
      <c r="L22" s="19">
        <v>156629563.3</v>
      </c>
      <c r="M22" s="19">
        <v>4270975.71</v>
      </c>
      <c r="N22" s="19">
        <v>225735.16</v>
      </c>
      <c r="O22" s="21">
        <f t="shared" si="1"/>
        <v>161126274.17000002</v>
      </c>
      <c r="P22" s="30">
        <v>0</v>
      </c>
      <c r="Q22" s="19">
        <v>31689164.09</v>
      </c>
      <c r="R22" s="19">
        <v>0</v>
      </c>
      <c r="S22" s="22">
        <f t="shared" si="2"/>
        <v>192815438.26000002</v>
      </c>
      <c r="T22" s="23">
        <f t="shared" si="3"/>
        <v>222280431.51000002</v>
      </c>
    </row>
    <row r="23" spans="1:20" ht="12.75">
      <c r="A23" s="24" t="s">
        <v>20</v>
      </c>
      <c r="B23" s="17" t="s">
        <v>1</v>
      </c>
      <c r="C23" s="25" t="s">
        <v>288</v>
      </c>
      <c r="D23" s="19">
        <v>1420747.6</v>
      </c>
      <c r="E23" s="19">
        <v>1955516.37</v>
      </c>
      <c r="F23" s="19">
        <v>22989.3</v>
      </c>
      <c r="G23" s="19">
        <v>467.91</v>
      </c>
      <c r="H23" s="19">
        <v>9197.04</v>
      </c>
      <c r="I23" s="19">
        <v>255088.99</v>
      </c>
      <c r="J23" s="19">
        <v>727895.27</v>
      </c>
      <c r="K23" s="20">
        <f t="shared" si="0"/>
        <v>4391902.48</v>
      </c>
      <c r="L23" s="19">
        <v>59798545.49</v>
      </c>
      <c r="M23" s="19">
        <v>535602.14</v>
      </c>
      <c r="N23" s="19">
        <v>112336.54</v>
      </c>
      <c r="O23" s="21">
        <f t="shared" si="1"/>
        <v>60446484.17</v>
      </c>
      <c r="P23" s="19">
        <v>208401.86</v>
      </c>
      <c r="Q23" s="19">
        <v>0</v>
      </c>
      <c r="R23" s="19">
        <v>0</v>
      </c>
      <c r="S23" s="22">
        <f t="shared" si="2"/>
        <v>60654886.03</v>
      </c>
      <c r="T23" s="23">
        <f t="shared" si="3"/>
        <v>65046788.510000005</v>
      </c>
    </row>
    <row r="24" spans="1:20" ht="12.75">
      <c r="A24" s="24" t="s">
        <v>21</v>
      </c>
      <c r="B24" s="17" t="s">
        <v>1</v>
      </c>
      <c r="C24" s="25" t="s">
        <v>291</v>
      </c>
      <c r="D24" s="19">
        <v>9648724.89</v>
      </c>
      <c r="E24" s="19">
        <v>9844105.45</v>
      </c>
      <c r="F24" s="19">
        <v>118076.57</v>
      </c>
      <c r="G24" s="19">
        <v>3227.16</v>
      </c>
      <c r="H24" s="19">
        <v>40007.17</v>
      </c>
      <c r="I24" s="19">
        <v>2271893.33</v>
      </c>
      <c r="J24" s="19">
        <v>3592137.3</v>
      </c>
      <c r="K24" s="20">
        <f t="shared" si="0"/>
        <v>25518171.87</v>
      </c>
      <c r="L24" s="19">
        <v>79744819.67</v>
      </c>
      <c r="M24" s="19">
        <v>2111288.01</v>
      </c>
      <c r="N24" s="19">
        <v>287474.03</v>
      </c>
      <c r="O24" s="21">
        <f t="shared" si="1"/>
        <v>82143581.71000001</v>
      </c>
      <c r="P24" s="19">
        <v>13335718.82</v>
      </c>
      <c r="Q24" s="19">
        <v>0</v>
      </c>
      <c r="R24" s="19">
        <v>0</v>
      </c>
      <c r="S24" s="22">
        <f t="shared" si="2"/>
        <v>95479300.53</v>
      </c>
      <c r="T24" s="23">
        <f t="shared" si="3"/>
        <v>120997472.4</v>
      </c>
    </row>
    <row r="25" spans="1:20" ht="12.75">
      <c r="A25" s="24" t="s">
        <v>22</v>
      </c>
      <c r="B25" s="17" t="s">
        <v>1</v>
      </c>
      <c r="C25" s="26" t="s">
        <v>294</v>
      </c>
      <c r="D25" s="19">
        <v>7454609.95</v>
      </c>
      <c r="E25" s="19">
        <v>9044608.2</v>
      </c>
      <c r="F25" s="19">
        <v>115499.84</v>
      </c>
      <c r="G25" s="19">
        <v>2685.83</v>
      </c>
      <c r="H25" s="19">
        <v>47180.68</v>
      </c>
      <c r="I25" s="19">
        <v>1051379.83</v>
      </c>
      <c r="J25" s="19">
        <v>1699588.69</v>
      </c>
      <c r="K25" s="20">
        <f t="shared" si="0"/>
        <v>19415553.02</v>
      </c>
      <c r="L25" s="19">
        <v>125882441.61</v>
      </c>
      <c r="M25" s="19">
        <v>655423.77</v>
      </c>
      <c r="N25" s="19">
        <v>2611185.91</v>
      </c>
      <c r="O25" s="21">
        <f t="shared" si="1"/>
        <v>129149051.29</v>
      </c>
      <c r="P25" s="19">
        <v>0</v>
      </c>
      <c r="Q25" s="19">
        <v>0</v>
      </c>
      <c r="R25" s="19">
        <v>0</v>
      </c>
      <c r="S25" s="22">
        <f t="shared" si="2"/>
        <v>129149051.29</v>
      </c>
      <c r="T25" s="23">
        <f t="shared" si="3"/>
        <v>148564604.31</v>
      </c>
    </row>
    <row r="26" spans="1:20" ht="12.75">
      <c r="A26" s="24" t="s">
        <v>23</v>
      </c>
      <c r="B26" s="17" t="s">
        <v>1</v>
      </c>
      <c r="C26" s="25" t="s">
        <v>295</v>
      </c>
      <c r="D26" s="19">
        <v>2845308.05</v>
      </c>
      <c r="E26" s="19">
        <v>2612104.23</v>
      </c>
      <c r="F26" s="19">
        <v>30708.23</v>
      </c>
      <c r="G26" s="19">
        <v>625.01</v>
      </c>
      <c r="H26" s="19">
        <v>12285.06</v>
      </c>
      <c r="I26" s="19">
        <v>281133.25</v>
      </c>
      <c r="J26" s="19">
        <v>648677.26</v>
      </c>
      <c r="K26" s="20">
        <f t="shared" si="0"/>
        <v>6430841.09</v>
      </c>
      <c r="L26" s="19">
        <v>48498151.96</v>
      </c>
      <c r="M26" s="19">
        <v>388448.35</v>
      </c>
      <c r="N26" s="19">
        <v>347327.42</v>
      </c>
      <c r="O26" s="21">
        <f t="shared" si="1"/>
        <v>49233927.730000004</v>
      </c>
      <c r="P26" s="19">
        <v>2405794.7</v>
      </c>
      <c r="Q26" s="19">
        <v>0</v>
      </c>
      <c r="R26" s="19">
        <v>0</v>
      </c>
      <c r="S26" s="22">
        <f t="shared" si="2"/>
        <v>51639722.43000001</v>
      </c>
      <c r="T26" s="23">
        <f t="shared" si="3"/>
        <v>58070563.52000001</v>
      </c>
    </row>
    <row r="27" spans="1:20" ht="12.75">
      <c r="A27" s="24" t="s">
        <v>296</v>
      </c>
      <c r="B27" s="17" t="s">
        <v>1</v>
      </c>
      <c r="C27" s="25" t="s">
        <v>297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20">
        <f t="shared" si="0"/>
        <v>0</v>
      </c>
      <c r="L27" s="19">
        <v>0</v>
      </c>
      <c r="M27" s="19">
        <v>0</v>
      </c>
      <c r="N27" s="19">
        <v>0</v>
      </c>
      <c r="O27" s="21">
        <f t="shared" si="1"/>
        <v>0</v>
      </c>
      <c r="P27" s="19">
        <v>0</v>
      </c>
      <c r="Q27" s="19">
        <v>0</v>
      </c>
      <c r="R27" s="19">
        <v>96430.07</v>
      </c>
      <c r="S27" s="22">
        <f t="shared" si="2"/>
        <v>96430.07</v>
      </c>
      <c r="T27" s="23">
        <f t="shared" si="3"/>
        <v>96430.07</v>
      </c>
    </row>
    <row r="28" spans="1:20" ht="12.75">
      <c r="A28" s="24" t="s">
        <v>24</v>
      </c>
      <c r="B28" s="17" t="s">
        <v>1</v>
      </c>
      <c r="C28" s="25" t="s">
        <v>299</v>
      </c>
      <c r="D28" s="19">
        <v>3700644.3</v>
      </c>
      <c r="E28" s="19">
        <v>5158892.73</v>
      </c>
      <c r="F28" s="19">
        <v>65879.17</v>
      </c>
      <c r="G28" s="19">
        <v>1531.95</v>
      </c>
      <c r="H28" s="19">
        <v>26911.07</v>
      </c>
      <c r="I28" s="19">
        <v>598922.7</v>
      </c>
      <c r="J28" s="19">
        <v>1243045.86</v>
      </c>
      <c r="K28" s="20">
        <f t="shared" si="0"/>
        <v>10795827.780000001</v>
      </c>
      <c r="L28" s="19">
        <v>82360933.88</v>
      </c>
      <c r="M28" s="19">
        <v>608113.42</v>
      </c>
      <c r="N28" s="19">
        <v>659303.2</v>
      </c>
      <c r="O28" s="21">
        <f t="shared" si="1"/>
        <v>83628350.5</v>
      </c>
      <c r="P28" s="65">
        <v>0</v>
      </c>
      <c r="Q28" s="19">
        <v>0</v>
      </c>
      <c r="R28" s="19">
        <v>0</v>
      </c>
      <c r="S28" s="22">
        <f t="shared" si="2"/>
        <v>83628350.5</v>
      </c>
      <c r="T28" s="23">
        <f t="shared" si="3"/>
        <v>94424178.28</v>
      </c>
    </row>
    <row r="29" spans="1:20" ht="12.75">
      <c r="A29" s="24" t="s">
        <v>25</v>
      </c>
      <c r="B29" s="17" t="s">
        <v>1</v>
      </c>
      <c r="C29" s="25" t="s">
        <v>300</v>
      </c>
      <c r="D29" s="19">
        <v>2493905.36</v>
      </c>
      <c r="E29" s="19">
        <v>2666539.74</v>
      </c>
      <c r="F29" s="19">
        <v>32990.01</v>
      </c>
      <c r="G29" s="19">
        <v>729.1</v>
      </c>
      <c r="H29" s="19">
        <v>12100.19</v>
      </c>
      <c r="I29" s="19">
        <v>320268.49</v>
      </c>
      <c r="J29" s="19">
        <v>767531.82</v>
      </c>
      <c r="K29" s="20">
        <f t="shared" si="0"/>
        <v>6294064.710000001</v>
      </c>
      <c r="L29" s="19">
        <v>57765382.04</v>
      </c>
      <c r="M29" s="19">
        <v>899431.4</v>
      </c>
      <c r="N29" s="19">
        <v>1173646.29</v>
      </c>
      <c r="O29" s="21">
        <f t="shared" si="1"/>
        <v>59838459.73</v>
      </c>
      <c r="P29" s="19">
        <v>0</v>
      </c>
      <c r="Q29" s="19">
        <v>0</v>
      </c>
      <c r="R29" s="19">
        <v>0</v>
      </c>
      <c r="S29" s="22">
        <f t="shared" si="2"/>
        <v>59838459.73</v>
      </c>
      <c r="T29" s="23">
        <f t="shared" si="3"/>
        <v>66132524.44</v>
      </c>
    </row>
    <row r="30" spans="1:20" ht="12.75">
      <c r="A30" s="24" t="s">
        <v>26</v>
      </c>
      <c r="B30" s="17" t="s">
        <v>1</v>
      </c>
      <c r="C30" s="25" t="s">
        <v>302</v>
      </c>
      <c r="D30" s="19">
        <v>4207649.04</v>
      </c>
      <c r="E30" s="19">
        <v>6212785.71</v>
      </c>
      <c r="F30" s="19">
        <v>79337.41</v>
      </c>
      <c r="G30" s="19">
        <v>1844.91</v>
      </c>
      <c r="H30" s="19">
        <v>32408.64</v>
      </c>
      <c r="I30" s="19">
        <v>681647.72</v>
      </c>
      <c r="J30" s="19">
        <v>1215203.36</v>
      </c>
      <c r="K30" s="20">
        <f t="shared" si="0"/>
        <v>12430876.79</v>
      </c>
      <c r="L30" s="19">
        <v>108271332.84</v>
      </c>
      <c r="M30" s="19">
        <v>2255658.28</v>
      </c>
      <c r="N30" s="19">
        <v>118555.51</v>
      </c>
      <c r="O30" s="21">
        <f t="shared" si="1"/>
        <v>110645546.63000001</v>
      </c>
      <c r="P30" s="19">
        <v>0</v>
      </c>
      <c r="Q30" s="19">
        <v>0</v>
      </c>
      <c r="R30" s="19">
        <v>0</v>
      </c>
      <c r="S30" s="22">
        <f t="shared" si="2"/>
        <v>110645546.63000001</v>
      </c>
      <c r="T30" s="23">
        <f t="shared" si="3"/>
        <v>123076423.42000002</v>
      </c>
    </row>
    <row r="31" spans="1:20" ht="12.75">
      <c r="A31" s="24" t="s">
        <v>27</v>
      </c>
      <c r="B31" s="17" t="s">
        <v>1</v>
      </c>
      <c r="C31" s="26" t="s">
        <v>304</v>
      </c>
      <c r="D31" s="19">
        <v>4749299.39</v>
      </c>
      <c r="E31" s="19">
        <v>5343974</v>
      </c>
      <c r="F31" s="19">
        <v>70642.56</v>
      </c>
      <c r="G31" s="19">
        <v>1690.64</v>
      </c>
      <c r="H31" s="19">
        <v>25267.59</v>
      </c>
      <c r="I31" s="19">
        <v>537902.67</v>
      </c>
      <c r="J31" s="19">
        <v>1239447.69</v>
      </c>
      <c r="K31" s="20">
        <f t="shared" si="0"/>
        <v>11968224.54</v>
      </c>
      <c r="L31" s="19">
        <v>94712078.68</v>
      </c>
      <c r="M31" s="19">
        <v>3407245.88</v>
      </c>
      <c r="N31" s="19">
        <v>172689.82</v>
      </c>
      <c r="O31" s="21">
        <f t="shared" si="1"/>
        <v>98292014.38000001</v>
      </c>
      <c r="P31" s="64">
        <v>0</v>
      </c>
      <c r="Q31" s="19">
        <v>31010278.16</v>
      </c>
      <c r="R31" s="19">
        <v>0</v>
      </c>
      <c r="S31" s="22">
        <f t="shared" si="2"/>
        <v>129302292.54</v>
      </c>
      <c r="T31" s="23">
        <f t="shared" si="3"/>
        <v>141270517.08</v>
      </c>
    </row>
    <row r="32" spans="1:20" ht="12.75">
      <c r="A32" s="24" t="s">
        <v>28</v>
      </c>
      <c r="B32" s="17" t="s">
        <v>1</v>
      </c>
      <c r="C32" s="25" t="s">
        <v>305</v>
      </c>
      <c r="D32" s="19">
        <v>4994057.08</v>
      </c>
      <c r="E32" s="19">
        <v>5521711.26</v>
      </c>
      <c r="F32" s="19">
        <v>66230.98</v>
      </c>
      <c r="G32" s="19">
        <v>1810.16</v>
      </c>
      <c r="H32" s="19">
        <v>22440.64</v>
      </c>
      <c r="I32" s="19">
        <v>667531.45</v>
      </c>
      <c r="J32" s="19">
        <v>1207615.83</v>
      </c>
      <c r="K32" s="20">
        <f t="shared" si="0"/>
        <v>12481397.399999999</v>
      </c>
      <c r="L32" s="19">
        <v>71433427.73</v>
      </c>
      <c r="M32" s="19">
        <v>1568330.74</v>
      </c>
      <c r="N32" s="19">
        <v>83177.31</v>
      </c>
      <c r="O32" s="21">
        <f t="shared" si="1"/>
        <v>73084935.78</v>
      </c>
      <c r="P32" s="65">
        <v>19708701.17</v>
      </c>
      <c r="Q32" s="19">
        <v>0</v>
      </c>
      <c r="R32" s="19">
        <v>0</v>
      </c>
      <c r="S32" s="22">
        <f t="shared" si="2"/>
        <v>92793636.95</v>
      </c>
      <c r="T32" s="23">
        <f t="shared" si="3"/>
        <v>105275034.35</v>
      </c>
    </row>
    <row r="33" spans="1:20" ht="12.75">
      <c r="A33" s="24" t="s">
        <v>29</v>
      </c>
      <c r="B33" s="17" t="s">
        <v>1</v>
      </c>
      <c r="C33" s="27" t="s">
        <v>306</v>
      </c>
      <c r="D33" s="19">
        <v>3031894.53</v>
      </c>
      <c r="E33" s="19">
        <v>3553476.67</v>
      </c>
      <c r="F33" s="19">
        <v>47285.74</v>
      </c>
      <c r="G33" s="19">
        <v>1570.71</v>
      </c>
      <c r="H33" s="19">
        <v>17235.36</v>
      </c>
      <c r="I33" s="19">
        <v>352968.95</v>
      </c>
      <c r="J33" s="19">
        <v>835153.78</v>
      </c>
      <c r="K33" s="20">
        <f t="shared" si="0"/>
        <v>7839585.74</v>
      </c>
      <c r="L33" s="19">
        <v>70994638.05</v>
      </c>
      <c r="M33" s="19">
        <v>1733441.17</v>
      </c>
      <c r="N33" s="19">
        <v>91675.3</v>
      </c>
      <c r="O33" s="21">
        <f t="shared" si="1"/>
        <v>72819754.52</v>
      </c>
      <c r="P33" s="64">
        <v>0</v>
      </c>
      <c r="Q33" s="19">
        <v>8487436.59</v>
      </c>
      <c r="R33" s="19">
        <v>0</v>
      </c>
      <c r="S33" s="22">
        <f t="shared" si="2"/>
        <v>81307191.11</v>
      </c>
      <c r="T33" s="23">
        <f t="shared" si="3"/>
        <v>89146776.85</v>
      </c>
    </row>
    <row r="34" spans="1:20" ht="12.75">
      <c r="A34" s="24" t="s">
        <v>30</v>
      </c>
      <c r="B34" s="17" t="s">
        <v>1</v>
      </c>
      <c r="C34" s="25" t="s">
        <v>307</v>
      </c>
      <c r="D34" s="19">
        <v>14394738.98</v>
      </c>
      <c r="E34" s="19">
        <v>16589443.86</v>
      </c>
      <c r="F34" s="19">
        <v>211847.55</v>
      </c>
      <c r="G34" s="19">
        <v>4926.3</v>
      </c>
      <c r="H34" s="19">
        <v>86537.89</v>
      </c>
      <c r="I34" s="19">
        <v>1881841.14</v>
      </c>
      <c r="J34" s="19">
        <v>2591388.69</v>
      </c>
      <c r="K34" s="20">
        <f t="shared" si="0"/>
        <v>35760724.41</v>
      </c>
      <c r="L34" s="19">
        <v>160012170.62</v>
      </c>
      <c r="M34" s="19">
        <v>3754201.85</v>
      </c>
      <c r="N34" s="19">
        <v>2115747.65</v>
      </c>
      <c r="O34" s="21">
        <f t="shared" si="1"/>
        <v>165882120.12</v>
      </c>
      <c r="P34" s="65">
        <v>0</v>
      </c>
      <c r="Q34" s="19">
        <v>0</v>
      </c>
      <c r="R34" s="19">
        <v>0</v>
      </c>
      <c r="S34" s="22">
        <f t="shared" si="2"/>
        <v>165882120.12</v>
      </c>
      <c r="T34" s="23">
        <f t="shared" si="3"/>
        <v>201642844.53</v>
      </c>
    </row>
    <row r="35" spans="1:20" ht="12.75">
      <c r="A35" s="24" t="s">
        <v>31</v>
      </c>
      <c r="B35" s="17" t="s">
        <v>1</v>
      </c>
      <c r="C35" s="25" t="s">
        <v>312</v>
      </c>
      <c r="D35" s="19">
        <v>12548717.16</v>
      </c>
      <c r="E35" s="19">
        <v>14796743.92</v>
      </c>
      <c r="F35" s="19">
        <v>179403.94</v>
      </c>
      <c r="G35" s="19">
        <v>4256.96</v>
      </c>
      <c r="H35" s="19">
        <v>79594.35</v>
      </c>
      <c r="I35" s="19">
        <v>1754579.98</v>
      </c>
      <c r="J35" s="19">
        <v>3360885.25</v>
      </c>
      <c r="K35" s="20">
        <f t="shared" si="0"/>
        <v>32724181.56</v>
      </c>
      <c r="L35" s="19">
        <v>157200763.52</v>
      </c>
      <c r="M35" s="19">
        <v>2549349.71</v>
      </c>
      <c r="N35" s="19">
        <v>201287.24</v>
      </c>
      <c r="O35" s="21">
        <f t="shared" si="1"/>
        <v>159951400.47</v>
      </c>
      <c r="P35" s="65">
        <v>44497303.47</v>
      </c>
      <c r="Q35" s="19">
        <v>0</v>
      </c>
      <c r="R35" s="19">
        <v>0</v>
      </c>
      <c r="S35" s="22">
        <f t="shared" si="2"/>
        <v>204448703.94</v>
      </c>
      <c r="T35" s="23">
        <f t="shared" si="3"/>
        <v>237172885.5</v>
      </c>
    </row>
    <row r="36" spans="1:20" ht="12.75">
      <c r="A36" s="24" t="s">
        <v>313</v>
      </c>
      <c r="B36" s="17" t="s">
        <v>1</v>
      </c>
      <c r="C36" s="25" t="s">
        <v>314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20">
        <f t="shared" si="0"/>
        <v>0</v>
      </c>
      <c r="L36" s="19">
        <v>0</v>
      </c>
      <c r="M36" s="19">
        <v>0</v>
      </c>
      <c r="N36" s="19">
        <v>0</v>
      </c>
      <c r="O36" s="21">
        <f t="shared" si="1"/>
        <v>0</v>
      </c>
      <c r="P36" s="19">
        <v>0</v>
      </c>
      <c r="Q36" s="28">
        <v>0</v>
      </c>
      <c r="R36" s="19">
        <v>99886.09</v>
      </c>
      <c r="S36" s="22">
        <f t="shared" si="2"/>
        <v>99886.09</v>
      </c>
      <c r="T36" s="23">
        <f t="shared" si="3"/>
        <v>99886.09</v>
      </c>
    </row>
    <row r="37" spans="1:20" ht="12.75">
      <c r="A37" s="24" t="s">
        <v>32</v>
      </c>
      <c r="B37" s="17" t="s">
        <v>1</v>
      </c>
      <c r="C37" s="25" t="s">
        <v>315</v>
      </c>
      <c r="D37" s="19">
        <v>2545186.77</v>
      </c>
      <c r="E37" s="19">
        <v>3322722.68</v>
      </c>
      <c r="F37" s="19">
        <v>44215.12</v>
      </c>
      <c r="G37" s="19">
        <v>1468.71</v>
      </c>
      <c r="H37" s="19">
        <v>16116.14</v>
      </c>
      <c r="I37" s="19">
        <v>339122.39</v>
      </c>
      <c r="J37" s="19">
        <v>718199.29</v>
      </c>
      <c r="K37" s="20">
        <f aca="true" t="shared" si="4" ref="K37:K68">+J37+I37+H37+G37+F37+E37+D37</f>
        <v>6987031.1</v>
      </c>
      <c r="L37" s="19">
        <v>66953498.86</v>
      </c>
      <c r="M37" s="19">
        <v>1536005.51</v>
      </c>
      <c r="N37" s="19">
        <v>254756.84</v>
      </c>
      <c r="O37" s="21">
        <f aca="true" t="shared" si="5" ref="O37:O68">+N37+M37+L37</f>
        <v>68744261.21</v>
      </c>
      <c r="P37" s="64">
        <v>0</v>
      </c>
      <c r="Q37" s="28">
        <v>23942637.67</v>
      </c>
      <c r="R37" s="19">
        <v>0</v>
      </c>
      <c r="S37" s="22">
        <f aca="true" t="shared" si="6" ref="S37:S68">+O37+P37+Q37+R37</f>
        <v>92686898.88</v>
      </c>
      <c r="T37" s="23">
        <f t="shared" si="3"/>
        <v>99673929.97999999</v>
      </c>
    </row>
    <row r="38" spans="1:20" ht="12.75">
      <c r="A38" s="24" t="s">
        <v>33</v>
      </c>
      <c r="B38" s="17" t="s">
        <v>1</v>
      </c>
      <c r="C38" s="25" t="s">
        <v>275</v>
      </c>
      <c r="D38" s="19">
        <v>12779674.01</v>
      </c>
      <c r="E38" s="19">
        <v>11801700.99</v>
      </c>
      <c r="F38" s="19">
        <v>165074.5</v>
      </c>
      <c r="G38" s="19">
        <v>5170.34</v>
      </c>
      <c r="H38" s="19">
        <v>56669.1</v>
      </c>
      <c r="I38" s="19">
        <v>1215325.41</v>
      </c>
      <c r="J38" s="19">
        <v>1741145.27</v>
      </c>
      <c r="K38" s="20">
        <f t="shared" si="4"/>
        <v>27764759.619999997</v>
      </c>
      <c r="L38" s="19">
        <v>142789881.65</v>
      </c>
      <c r="M38" s="19">
        <v>4787980.78</v>
      </c>
      <c r="N38" s="19">
        <v>248409.85</v>
      </c>
      <c r="O38" s="21">
        <f t="shared" si="5"/>
        <v>147826272.28</v>
      </c>
      <c r="P38" s="65">
        <v>59391918.1</v>
      </c>
      <c r="Q38" s="19">
        <v>0</v>
      </c>
      <c r="R38" s="19">
        <v>0</v>
      </c>
      <c r="S38" s="22">
        <f t="shared" si="6"/>
        <v>207218190.38</v>
      </c>
      <c r="T38" s="23">
        <f t="shared" si="3"/>
        <v>234982950</v>
      </c>
    </row>
    <row r="39" spans="1:20" ht="12.75">
      <c r="A39" s="24" t="s">
        <v>34</v>
      </c>
      <c r="B39" s="17" t="s">
        <v>1</v>
      </c>
      <c r="C39" s="25" t="s">
        <v>316</v>
      </c>
      <c r="D39" s="19">
        <v>1744875.4</v>
      </c>
      <c r="E39" s="19">
        <v>1877033.42</v>
      </c>
      <c r="F39" s="19">
        <v>24812.7</v>
      </c>
      <c r="G39" s="19">
        <v>593.83</v>
      </c>
      <c r="H39" s="19">
        <v>8875.07</v>
      </c>
      <c r="I39" s="19">
        <v>194530.91</v>
      </c>
      <c r="J39" s="19">
        <v>490357.79</v>
      </c>
      <c r="K39" s="20">
        <f t="shared" si="4"/>
        <v>4341079.119999999</v>
      </c>
      <c r="L39" s="19">
        <v>39554074.25</v>
      </c>
      <c r="M39" s="19">
        <v>601456.68</v>
      </c>
      <c r="N39" s="19">
        <v>589556.99</v>
      </c>
      <c r="O39" s="21">
        <f t="shared" si="5"/>
        <v>40745087.92</v>
      </c>
      <c r="P39" s="64">
        <v>0</v>
      </c>
      <c r="Q39" s="28">
        <v>19041407.92</v>
      </c>
      <c r="R39" s="19">
        <v>0</v>
      </c>
      <c r="S39" s="22">
        <f t="shared" si="6"/>
        <v>59786495.84</v>
      </c>
      <c r="T39" s="23">
        <f t="shared" si="3"/>
        <v>64127574.96</v>
      </c>
    </row>
    <row r="40" spans="1:20" ht="12.75">
      <c r="A40" s="24" t="s">
        <v>35</v>
      </c>
      <c r="B40" s="17" t="s">
        <v>8</v>
      </c>
      <c r="C40" s="25" t="s">
        <v>290</v>
      </c>
      <c r="D40" s="19">
        <v>884629.45</v>
      </c>
      <c r="E40" s="19">
        <v>0</v>
      </c>
      <c r="F40" s="19">
        <v>12186</v>
      </c>
      <c r="G40" s="19">
        <v>291.49</v>
      </c>
      <c r="H40" s="19">
        <v>5488.2</v>
      </c>
      <c r="I40" s="19">
        <v>0</v>
      </c>
      <c r="J40" s="19">
        <v>0</v>
      </c>
      <c r="K40" s="20">
        <f t="shared" si="4"/>
        <v>902595.1399999999</v>
      </c>
      <c r="L40" s="19">
        <v>18825525.11</v>
      </c>
      <c r="M40" s="19">
        <v>0</v>
      </c>
      <c r="N40" s="19">
        <v>75673.19</v>
      </c>
      <c r="O40" s="21">
        <f t="shared" si="5"/>
        <v>18901198.3</v>
      </c>
      <c r="P40" s="19">
        <v>0</v>
      </c>
      <c r="Q40" s="19">
        <v>0</v>
      </c>
      <c r="R40" s="19">
        <v>0</v>
      </c>
      <c r="S40" s="22">
        <f t="shared" si="6"/>
        <v>18901198.3</v>
      </c>
      <c r="T40" s="23">
        <f t="shared" si="3"/>
        <v>19803793.44</v>
      </c>
    </row>
    <row r="41" spans="1:20" ht="12.75">
      <c r="A41" s="24" t="s">
        <v>35</v>
      </c>
      <c r="B41" s="17" t="s">
        <v>9</v>
      </c>
      <c r="C41" s="25" t="s">
        <v>293</v>
      </c>
      <c r="D41" s="19">
        <v>8532869.03</v>
      </c>
      <c r="E41" s="19">
        <v>0</v>
      </c>
      <c r="F41" s="19">
        <v>87072.6</v>
      </c>
      <c r="G41" s="19">
        <v>2082.81</v>
      </c>
      <c r="H41" s="19">
        <v>39214.85</v>
      </c>
      <c r="I41" s="19">
        <v>0</v>
      </c>
      <c r="J41" s="19">
        <v>0</v>
      </c>
      <c r="K41" s="20">
        <f t="shared" si="4"/>
        <v>8661239.29</v>
      </c>
      <c r="L41" s="19">
        <v>100883384.1</v>
      </c>
      <c r="M41" s="19">
        <v>518208.11</v>
      </c>
      <c r="N41" s="19">
        <v>39675.58</v>
      </c>
      <c r="O41" s="21">
        <f t="shared" si="5"/>
        <v>101441267.78999999</v>
      </c>
      <c r="P41" s="67">
        <v>8894106.082492024</v>
      </c>
      <c r="Q41" s="67">
        <v>49366774.44750798</v>
      </c>
      <c r="R41" s="19">
        <v>0</v>
      </c>
      <c r="S41" s="22">
        <f t="shared" si="6"/>
        <v>159702148.32</v>
      </c>
      <c r="T41" s="23">
        <f t="shared" si="3"/>
        <v>168363387.60999998</v>
      </c>
    </row>
    <row r="42" spans="1:20" ht="12.75">
      <c r="A42" s="24" t="s">
        <v>35</v>
      </c>
      <c r="B42" s="17" t="s">
        <v>10</v>
      </c>
      <c r="C42" s="27" t="s">
        <v>303</v>
      </c>
      <c r="D42" s="19">
        <v>1260698.84</v>
      </c>
      <c r="E42" s="19">
        <v>0</v>
      </c>
      <c r="F42" s="19">
        <v>15858.12</v>
      </c>
      <c r="G42" s="19">
        <v>379.33</v>
      </c>
      <c r="H42" s="19">
        <v>7142.01</v>
      </c>
      <c r="I42" s="19">
        <v>0</v>
      </c>
      <c r="J42" s="19">
        <v>0</v>
      </c>
      <c r="K42" s="20">
        <f t="shared" si="4"/>
        <v>1284078.3</v>
      </c>
      <c r="L42" s="19">
        <v>22206097.29</v>
      </c>
      <c r="M42" s="19">
        <v>0</v>
      </c>
      <c r="N42" s="19">
        <v>447744.22</v>
      </c>
      <c r="O42" s="21">
        <f t="shared" si="5"/>
        <v>22653841.509999998</v>
      </c>
      <c r="P42" s="19">
        <v>0</v>
      </c>
      <c r="Q42" s="19">
        <v>4193457.37</v>
      </c>
      <c r="R42" s="19">
        <v>0</v>
      </c>
      <c r="S42" s="22">
        <f t="shared" si="6"/>
        <v>26847298.88</v>
      </c>
      <c r="T42" s="23">
        <f t="shared" si="3"/>
        <v>28131377.18</v>
      </c>
    </row>
    <row r="43" spans="1:20" ht="12.75">
      <c r="A43" s="24" t="s">
        <v>36</v>
      </c>
      <c r="B43" s="17" t="s">
        <v>1</v>
      </c>
      <c r="C43" s="25" t="s">
        <v>318</v>
      </c>
      <c r="D43" s="19">
        <v>9271983.21</v>
      </c>
      <c r="E43" s="19">
        <v>10244019.62</v>
      </c>
      <c r="F43" s="19">
        <v>136316.09</v>
      </c>
      <c r="G43" s="19">
        <v>4528.06</v>
      </c>
      <c r="H43" s="19">
        <v>49686.38</v>
      </c>
      <c r="I43" s="19">
        <v>958522.51</v>
      </c>
      <c r="J43" s="19">
        <v>1800228.06</v>
      </c>
      <c r="K43" s="20">
        <f t="shared" si="4"/>
        <v>22465283.93</v>
      </c>
      <c r="L43" s="19">
        <v>119915999.96</v>
      </c>
      <c r="M43" s="19">
        <v>1894635.35</v>
      </c>
      <c r="N43" s="19">
        <v>1230263.09</v>
      </c>
      <c r="O43" s="21">
        <f t="shared" si="5"/>
        <v>123040898.39999999</v>
      </c>
      <c r="P43" s="64">
        <v>0</v>
      </c>
      <c r="Q43" s="28">
        <v>35979796.18</v>
      </c>
      <c r="R43" s="19">
        <v>0</v>
      </c>
      <c r="S43" s="22">
        <f t="shared" si="6"/>
        <v>159020694.57999998</v>
      </c>
      <c r="T43" s="23">
        <f t="shared" si="3"/>
        <v>181485978.51</v>
      </c>
    </row>
    <row r="44" spans="1:20" ht="12.75">
      <c r="A44" s="24" t="s">
        <v>37</v>
      </c>
      <c r="B44" s="17" t="s">
        <v>1</v>
      </c>
      <c r="C44" s="25" t="s">
        <v>319</v>
      </c>
      <c r="D44" s="19">
        <v>3458048.72</v>
      </c>
      <c r="E44" s="19">
        <v>3854790.48</v>
      </c>
      <c r="F44" s="19">
        <v>50956.89</v>
      </c>
      <c r="G44" s="19">
        <v>1219.52</v>
      </c>
      <c r="H44" s="19">
        <v>18226.38</v>
      </c>
      <c r="I44" s="19">
        <v>351755.73</v>
      </c>
      <c r="J44" s="19">
        <v>1054116.01</v>
      </c>
      <c r="K44" s="20">
        <f t="shared" si="4"/>
        <v>8789113.73</v>
      </c>
      <c r="L44" s="19">
        <v>69884023.58</v>
      </c>
      <c r="M44" s="19">
        <v>1007553.14</v>
      </c>
      <c r="N44" s="19">
        <v>1184055.75</v>
      </c>
      <c r="O44" s="21">
        <f t="shared" si="5"/>
        <v>72075632.47</v>
      </c>
      <c r="P44" s="19">
        <v>9241125.25</v>
      </c>
      <c r="Q44" s="19">
        <v>0</v>
      </c>
      <c r="R44" s="19">
        <v>0</v>
      </c>
      <c r="S44" s="22">
        <f t="shared" si="6"/>
        <v>81316757.72</v>
      </c>
      <c r="T44" s="23">
        <f t="shared" si="3"/>
        <v>90105871.45</v>
      </c>
    </row>
    <row r="45" spans="1:20" ht="12.75">
      <c r="A45" s="24" t="s">
        <v>38</v>
      </c>
      <c r="B45" s="17" t="s">
        <v>8</v>
      </c>
      <c r="C45" s="25" t="s">
        <v>292</v>
      </c>
      <c r="D45" s="19">
        <v>132146.27</v>
      </c>
      <c r="E45" s="19">
        <v>0</v>
      </c>
      <c r="F45" s="19">
        <v>2206.33</v>
      </c>
      <c r="G45" s="19">
        <v>52.78</v>
      </c>
      <c r="H45" s="19">
        <v>993.66</v>
      </c>
      <c r="I45" s="19">
        <v>0</v>
      </c>
      <c r="J45" s="19">
        <v>0</v>
      </c>
      <c r="K45" s="20">
        <f t="shared" si="4"/>
        <v>135399.03999999998</v>
      </c>
      <c r="L45" s="19">
        <v>9414332.37</v>
      </c>
      <c r="M45" s="19">
        <v>0</v>
      </c>
      <c r="N45" s="19">
        <v>41896.87</v>
      </c>
      <c r="O45" s="21">
        <f t="shared" si="5"/>
        <v>9456229.239999998</v>
      </c>
      <c r="P45" s="19">
        <v>0</v>
      </c>
      <c r="Q45" s="19">
        <v>0</v>
      </c>
      <c r="R45" s="19">
        <v>0</v>
      </c>
      <c r="S45" s="22">
        <f t="shared" si="6"/>
        <v>9456229.239999998</v>
      </c>
      <c r="T45" s="23">
        <f t="shared" si="3"/>
        <v>9591628.279999997</v>
      </c>
    </row>
    <row r="46" spans="1:20" ht="12.75">
      <c r="A46" s="24" t="s">
        <v>38</v>
      </c>
      <c r="B46" s="17" t="s">
        <v>9</v>
      </c>
      <c r="C46" s="25" t="s">
        <v>298</v>
      </c>
      <c r="D46" s="19">
        <v>74130.9</v>
      </c>
      <c r="E46" s="19">
        <v>0</v>
      </c>
      <c r="F46" s="19">
        <v>1134.51</v>
      </c>
      <c r="G46" s="19">
        <v>27.14</v>
      </c>
      <c r="H46" s="19">
        <v>510.95</v>
      </c>
      <c r="I46" s="19">
        <v>0</v>
      </c>
      <c r="J46" s="19">
        <v>0</v>
      </c>
      <c r="K46" s="20">
        <f t="shared" si="4"/>
        <v>75803.5</v>
      </c>
      <c r="L46" s="19">
        <v>7789601.77</v>
      </c>
      <c r="M46" s="19">
        <v>2782.27</v>
      </c>
      <c r="N46" s="19">
        <v>5724.73</v>
      </c>
      <c r="O46" s="21">
        <f t="shared" si="5"/>
        <v>7798108.77</v>
      </c>
      <c r="P46" s="19">
        <v>0</v>
      </c>
      <c r="Q46" s="19">
        <v>0</v>
      </c>
      <c r="R46" s="19">
        <v>0</v>
      </c>
      <c r="S46" s="22">
        <f t="shared" si="6"/>
        <v>7798108.77</v>
      </c>
      <c r="T46" s="23">
        <f t="shared" si="3"/>
        <v>7873912.27</v>
      </c>
    </row>
    <row r="47" spans="1:20" ht="12.75">
      <c r="A47" s="24" t="s">
        <v>38</v>
      </c>
      <c r="B47" s="17" t="s">
        <v>10</v>
      </c>
      <c r="C47" s="25" t="s">
        <v>317</v>
      </c>
      <c r="D47" s="19">
        <v>611910.22</v>
      </c>
      <c r="E47" s="19">
        <v>0</v>
      </c>
      <c r="F47" s="19">
        <v>8494.13</v>
      </c>
      <c r="G47" s="19">
        <v>203.18</v>
      </c>
      <c r="H47" s="19">
        <v>3825.5</v>
      </c>
      <c r="I47" s="19">
        <v>0</v>
      </c>
      <c r="J47" s="19">
        <v>0</v>
      </c>
      <c r="K47" s="20">
        <f t="shared" si="4"/>
        <v>624433.03</v>
      </c>
      <c r="L47" s="19">
        <v>19583683.75</v>
      </c>
      <c r="M47" s="19">
        <v>0</v>
      </c>
      <c r="N47" s="19">
        <v>195937</v>
      </c>
      <c r="O47" s="21">
        <f t="shared" si="5"/>
        <v>19779620.75</v>
      </c>
      <c r="P47" s="19">
        <v>7529384.8</v>
      </c>
      <c r="Q47" s="28">
        <v>0</v>
      </c>
      <c r="R47" s="19">
        <v>0</v>
      </c>
      <c r="S47" s="22">
        <f t="shared" si="6"/>
        <v>27309005.55</v>
      </c>
      <c r="T47" s="23">
        <f t="shared" si="3"/>
        <v>27933438.580000002</v>
      </c>
    </row>
    <row r="48" spans="1:20" ht="12.75">
      <c r="A48" s="24" t="s">
        <v>38</v>
      </c>
      <c r="B48" s="17" t="s">
        <v>11</v>
      </c>
      <c r="C48" s="25" t="s">
        <v>324</v>
      </c>
      <c r="D48" s="19">
        <v>7878910.63</v>
      </c>
      <c r="E48" s="19">
        <v>0</v>
      </c>
      <c r="F48" s="19">
        <v>94510.79</v>
      </c>
      <c r="G48" s="19">
        <v>2260.74</v>
      </c>
      <c r="H48" s="19">
        <v>42564.78</v>
      </c>
      <c r="I48" s="19">
        <v>0</v>
      </c>
      <c r="J48" s="19">
        <v>0</v>
      </c>
      <c r="K48" s="20">
        <f t="shared" si="4"/>
        <v>8018246.9399999995</v>
      </c>
      <c r="L48" s="19">
        <v>106390438.11</v>
      </c>
      <c r="M48" s="19">
        <v>0</v>
      </c>
      <c r="N48" s="19">
        <v>735309.09</v>
      </c>
      <c r="O48" s="21">
        <f t="shared" si="5"/>
        <v>107125747.2</v>
      </c>
      <c r="P48" s="66">
        <v>11183554.004996486</v>
      </c>
      <c r="Q48" s="67">
        <v>35414587.79500351</v>
      </c>
      <c r="R48" s="19">
        <v>0</v>
      </c>
      <c r="S48" s="22">
        <f t="shared" si="6"/>
        <v>153723889</v>
      </c>
      <c r="T48" s="23">
        <f t="shared" si="3"/>
        <v>161742135.94</v>
      </c>
    </row>
    <row r="49" spans="1:20" ht="12.75">
      <c r="A49" s="24" t="s">
        <v>39</v>
      </c>
      <c r="B49" s="17" t="s">
        <v>1</v>
      </c>
      <c r="C49" s="25" t="s">
        <v>320</v>
      </c>
      <c r="D49" s="19">
        <v>1545613.76</v>
      </c>
      <c r="E49" s="19">
        <v>1796915.76</v>
      </c>
      <c r="F49" s="19">
        <v>23753.62</v>
      </c>
      <c r="G49" s="19">
        <v>568.48</v>
      </c>
      <c r="H49" s="19">
        <v>8496.25</v>
      </c>
      <c r="I49" s="19">
        <v>168513.44</v>
      </c>
      <c r="J49" s="19">
        <v>526788.16</v>
      </c>
      <c r="K49" s="20">
        <f t="shared" si="4"/>
        <v>4070649.4699999997</v>
      </c>
      <c r="L49" s="19">
        <v>33493927.4</v>
      </c>
      <c r="M49" s="19">
        <v>777386.43</v>
      </c>
      <c r="N49" s="19">
        <v>252130.9</v>
      </c>
      <c r="O49" s="21">
        <f t="shared" si="5"/>
        <v>34523444.73</v>
      </c>
      <c r="P49" s="19">
        <v>0</v>
      </c>
      <c r="Q49" s="19">
        <v>0</v>
      </c>
      <c r="R49" s="19">
        <v>0</v>
      </c>
      <c r="S49" s="22">
        <f t="shared" si="6"/>
        <v>34523444.73</v>
      </c>
      <c r="T49" s="23">
        <f t="shared" si="3"/>
        <v>38594094.199999996</v>
      </c>
    </row>
    <row r="50" spans="1:20" ht="12.75">
      <c r="A50" s="24" t="s">
        <v>40</v>
      </c>
      <c r="B50" s="17" t="s">
        <v>1</v>
      </c>
      <c r="C50" s="25" t="s">
        <v>321</v>
      </c>
      <c r="D50" s="19">
        <v>18434916.84</v>
      </c>
      <c r="E50" s="19">
        <v>19190144.61</v>
      </c>
      <c r="F50" s="19">
        <v>245058.55</v>
      </c>
      <c r="G50" s="19">
        <v>5698.59</v>
      </c>
      <c r="H50" s="19">
        <v>100104.3</v>
      </c>
      <c r="I50" s="19">
        <v>1416314.54</v>
      </c>
      <c r="J50" s="19">
        <v>2828844.73</v>
      </c>
      <c r="K50" s="20">
        <f t="shared" si="4"/>
        <v>42221082.16</v>
      </c>
      <c r="L50" s="19">
        <v>223257137.62</v>
      </c>
      <c r="M50" s="19">
        <v>5321533.7</v>
      </c>
      <c r="N50" s="19">
        <v>542164.73</v>
      </c>
      <c r="O50" s="21">
        <f t="shared" si="5"/>
        <v>229120836.05</v>
      </c>
      <c r="P50" s="65">
        <v>0</v>
      </c>
      <c r="Q50" s="19">
        <v>0</v>
      </c>
      <c r="R50" s="19">
        <v>0</v>
      </c>
      <c r="S50" s="22">
        <f t="shared" si="6"/>
        <v>229120836.05</v>
      </c>
      <c r="T50" s="23">
        <f t="shared" si="3"/>
        <v>271341918.21000004</v>
      </c>
    </row>
    <row r="51" spans="1:20" ht="12.75">
      <c r="A51" s="24" t="s">
        <v>41</v>
      </c>
      <c r="B51" s="17" t="s">
        <v>1</v>
      </c>
      <c r="C51" s="25" t="s">
        <v>322</v>
      </c>
      <c r="D51" s="19">
        <v>1006738.74</v>
      </c>
      <c r="E51" s="19">
        <v>1040651.18</v>
      </c>
      <c r="F51" s="19">
        <v>13756.48</v>
      </c>
      <c r="G51" s="19">
        <v>329.23</v>
      </c>
      <c r="H51" s="19">
        <v>4920.45</v>
      </c>
      <c r="I51" s="19">
        <v>102032.73</v>
      </c>
      <c r="J51" s="19">
        <v>365285.67</v>
      </c>
      <c r="K51" s="20">
        <f t="shared" si="4"/>
        <v>2533714.48</v>
      </c>
      <c r="L51" s="19">
        <v>33131004.28</v>
      </c>
      <c r="M51" s="19">
        <v>0</v>
      </c>
      <c r="N51" s="19">
        <v>1985.63</v>
      </c>
      <c r="O51" s="21">
        <f t="shared" si="5"/>
        <v>33132989.91</v>
      </c>
      <c r="P51" s="64">
        <v>0</v>
      </c>
      <c r="Q51" s="19">
        <v>3474501.7</v>
      </c>
      <c r="R51" s="19">
        <v>0</v>
      </c>
      <c r="S51" s="22">
        <f t="shared" si="6"/>
        <v>36607491.61</v>
      </c>
      <c r="T51" s="23">
        <f t="shared" si="3"/>
        <v>39141206.089999996</v>
      </c>
    </row>
    <row r="52" spans="1:20" ht="12.75">
      <c r="A52" s="24" t="s">
        <v>42</v>
      </c>
      <c r="B52" s="17" t="s">
        <v>1</v>
      </c>
      <c r="C52" s="25" t="s">
        <v>323</v>
      </c>
      <c r="D52" s="19">
        <v>9429078.07</v>
      </c>
      <c r="E52" s="19">
        <v>10284616.39</v>
      </c>
      <c r="F52" s="19">
        <v>123360.35</v>
      </c>
      <c r="G52" s="19">
        <v>3371.57</v>
      </c>
      <c r="H52" s="19">
        <v>41797.44</v>
      </c>
      <c r="I52" s="19">
        <v>1078978.74</v>
      </c>
      <c r="J52" s="19">
        <v>1661006.76</v>
      </c>
      <c r="K52" s="20">
        <f t="shared" si="4"/>
        <v>22622209.32</v>
      </c>
      <c r="L52" s="19">
        <v>96056723.87</v>
      </c>
      <c r="M52" s="19">
        <v>780756.58</v>
      </c>
      <c r="N52" s="19">
        <v>845399.64</v>
      </c>
      <c r="O52" s="21">
        <f t="shared" si="5"/>
        <v>97682880.09</v>
      </c>
      <c r="P52" s="19">
        <v>5089669.79</v>
      </c>
      <c r="Q52" s="19">
        <v>0</v>
      </c>
      <c r="R52" s="19">
        <v>0</v>
      </c>
      <c r="S52" s="22">
        <f t="shared" si="6"/>
        <v>102772549.88000001</v>
      </c>
      <c r="T52" s="23">
        <f t="shared" si="3"/>
        <v>125394759.20000002</v>
      </c>
    </row>
    <row r="53" spans="1:20" ht="12.75">
      <c r="A53" s="24" t="s">
        <v>43</v>
      </c>
      <c r="B53" s="17" t="s">
        <v>1</v>
      </c>
      <c r="C53" s="25" t="s">
        <v>325</v>
      </c>
      <c r="D53" s="19">
        <v>1316221.24</v>
      </c>
      <c r="E53" s="19">
        <v>1606675</v>
      </c>
      <c r="F53" s="19">
        <v>19877.53</v>
      </c>
      <c r="G53" s="19">
        <v>439.31</v>
      </c>
      <c r="H53" s="19">
        <v>7290.75</v>
      </c>
      <c r="I53" s="19">
        <v>165355.34</v>
      </c>
      <c r="J53" s="19">
        <v>484063.59</v>
      </c>
      <c r="K53" s="20">
        <f t="shared" si="4"/>
        <v>3599922.76</v>
      </c>
      <c r="L53" s="19">
        <v>48232150.3</v>
      </c>
      <c r="M53" s="19">
        <v>292206.13</v>
      </c>
      <c r="N53" s="19">
        <v>23292.18</v>
      </c>
      <c r="O53" s="21">
        <f t="shared" si="5"/>
        <v>48547648.61</v>
      </c>
      <c r="P53" s="19">
        <v>0</v>
      </c>
      <c r="Q53" s="19">
        <v>0</v>
      </c>
      <c r="R53" s="19">
        <v>0</v>
      </c>
      <c r="S53" s="22">
        <f t="shared" si="6"/>
        <v>48547648.61</v>
      </c>
      <c r="T53" s="23">
        <f t="shared" si="3"/>
        <v>52147571.37</v>
      </c>
    </row>
    <row r="54" spans="1:20" ht="12.75">
      <c r="A54" s="24" t="s">
        <v>44</v>
      </c>
      <c r="B54" s="17" t="s">
        <v>1</v>
      </c>
      <c r="C54" s="25" t="s">
        <v>326</v>
      </c>
      <c r="D54" s="19">
        <v>5614000.24</v>
      </c>
      <c r="E54" s="19">
        <v>7016644.63</v>
      </c>
      <c r="F54" s="19">
        <v>82488.56</v>
      </c>
      <c r="G54" s="19">
        <v>1678.92</v>
      </c>
      <c r="H54" s="19">
        <v>33000.17</v>
      </c>
      <c r="I54" s="19">
        <v>754646.9</v>
      </c>
      <c r="J54" s="19">
        <v>1639812.13</v>
      </c>
      <c r="K54" s="20">
        <f t="shared" si="4"/>
        <v>15142271.549999999</v>
      </c>
      <c r="L54" s="19">
        <v>103558899.5</v>
      </c>
      <c r="M54" s="19">
        <v>1951963.28</v>
      </c>
      <c r="N54" s="19">
        <v>400527.27</v>
      </c>
      <c r="O54" s="21">
        <f t="shared" si="5"/>
        <v>105911390.05</v>
      </c>
      <c r="P54" s="64">
        <v>0</v>
      </c>
      <c r="Q54" s="19">
        <v>12298152.76</v>
      </c>
      <c r="R54" s="19">
        <v>0</v>
      </c>
      <c r="S54" s="22">
        <f t="shared" si="6"/>
        <v>118209542.81</v>
      </c>
      <c r="T54" s="23">
        <f t="shared" si="3"/>
        <v>133351814.36</v>
      </c>
    </row>
    <row r="55" spans="1:20" ht="12.75">
      <c r="A55" s="24" t="s">
        <v>45</v>
      </c>
      <c r="B55" s="17" t="s">
        <v>1</v>
      </c>
      <c r="C55" s="26" t="s">
        <v>327</v>
      </c>
      <c r="D55" s="19">
        <v>30620162.09</v>
      </c>
      <c r="E55" s="19">
        <v>28816418.47</v>
      </c>
      <c r="F55" s="19">
        <v>334378.42</v>
      </c>
      <c r="G55" s="19">
        <v>8392.15</v>
      </c>
      <c r="H55" s="19">
        <v>129114.26</v>
      </c>
      <c r="I55" s="19">
        <v>2932826.44</v>
      </c>
      <c r="J55" s="19">
        <v>4571641.79</v>
      </c>
      <c r="K55" s="20">
        <f t="shared" si="4"/>
        <v>67412933.62</v>
      </c>
      <c r="L55" s="19">
        <v>273117798.56</v>
      </c>
      <c r="M55" s="19">
        <v>5184232.01</v>
      </c>
      <c r="N55" s="19">
        <v>5107496.67</v>
      </c>
      <c r="O55" s="21">
        <f t="shared" si="5"/>
        <v>283409527.24</v>
      </c>
      <c r="P55" s="19">
        <v>114306630.01</v>
      </c>
      <c r="Q55" s="19">
        <v>0</v>
      </c>
      <c r="R55" s="19">
        <v>0</v>
      </c>
      <c r="S55" s="22">
        <f t="shared" si="6"/>
        <v>397716157.25</v>
      </c>
      <c r="T55" s="23">
        <f t="shared" si="3"/>
        <v>465129090.87</v>
      </c>
    </row>
    <row r="56" spans="1:20" ht="12.75">
      <c r="A56" s="24" t="s">
        <v>46</v>
      </c>
      <c r="B56" s="17" t="s">
        <v>1</v>
      </c>
      <c r="C56" s="25" t="s">
        <v>328</v>
      </c>
      <c r="D56" s="19">
        <v>6932044.32</v>
      </c>
      <c r="E56" s="19">
        <v>6095742.71</v>
      </c>
      <c r="F56" s="19">
        <v>80580.27</v>
      </c>
      <c r="G56" s="19">
        <v>1928.48</v>
      </c>
      <c r="H56" s="19">
        <v>28822.14</v>
      </c>
      <c r="I56" s="19">
        <v>557836.36</v>
      </c>
      <c r="J56" s="19">
        <v>1086209.74</v>
      </c>
      <c r="K56" s="20">
        <f t="shared" si="4"/>
        <v>14783164.02</v>
      </c>
      <c r="L56" s="19">
        <v>70214136.44</v>
      </c>
      <c r="M56" s="19">
        <v>696286.6</v>
      </c>
      <c r="N56" s="19">
        <v>174082.01</v>
      </c>
      <c r="O56" s="21">
        <f t="shared" si="5"/>
        <v>71084505.05</v>
      </c>
      <c r="P56" s="65">
        <v>0</v>
      </c>
      <c r="Q56" s="19">
        <v>0</v>
      </c>
      <c r="R56" s="19">
        <v>0</v>
      </c>
      <c r="S56" s="22">
        <f t="shared" si="6"/>
        <v>71084505.05</v>
      </c>
      <c r="T56" s="23">
        <f t="shared" si="3"/>
        <v>85867669.07</v>
      </c>
    </row>
    <row r="57" spans="1:20" ht="12.75">
      <c r="A57" s="24" t="s">
        <v>329</v>
      </c>
      <c r="B57" s="17" t="s">
        <v>1</v>
      </c>
      <c r="C57" s="25" t="s">
        <v>330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20">
        <f t="shared" si="4"/>
        <v>0</v>
      </c>
      <c r="L57" s="19">
        <v>0</v>
      </c>
      <c r="M57" s="19">
        <v>0</v>
      </c>
      <c r="N57" s="19">
        <v>0</v>
      </c>
      <c r="O57" s="21">
        <f t="shared" si="5"/>
        <v>0</v>
      </c>
      <c r="P57" s="19">
        <v>0</v>
      </c>
      <c r="Q57" s="19">
        <v>0</v>
      </c>
      <c r="R57" s="19">
        <v>149051.44</v>
      </c>
      <c r="S57" s="22">
        <f t="shared" si="6"/>
        <v>149051.44</v>
      </c>
      <c r="T57" s="23">
        <f t="shared" si="3"/>
        <v>149051.44</v>
      </c>
    </row>
    <row r="58" spans="1:20" ht="12.75">
      <c r="A58" s="24" t="s">
        <v>47</v>
      </c>
      <c r="B58" s="17" t="s">
        <v>1</v>
      </c>
      <c r="C58" s="26" t="s">
        <v>331</v>
      </c>
      <c r="D58" s="19">
        <v>1365392.21</v>
      </c>
      <c r="E58" s="19">
        <v>1997239.13</v>
      </c>
      <c r="F58" s="19">
        <v>26401.72</v>
      </c>
      <c r="G58" s="19">
        <v>631.86</v>
      </c>
      <c r="H58" s="19">
        <v>9443.43</v>
      </c>
      <c r="I58" s="19">
        <v>194629.42</v>
      </c>
      <c r="J58" s="19">
        <v>768186.47</v>
      </c>
      <c r="K58" s="20">
        <f t="shared" si="4"/>
        <v>4361924.24</v>
      </c>
      <c r="L58" s="19">
        <v>50398816.54</v>
      </c>
      <c r="M58" s="19">
        <v>101555.45</v>
      </c>
      <c r="N58" s="19">
        <v>77891.68</v>
      </c>
      <c r="O58" s="21">
        <f t="shared" si="5"/>
        <v>50578263.67</v>
      </c>
      <c r="P58" s="64">
        <v>0</v>
      </c>
      <c r="Q58" s="19">
        <v>23082508.95</v>
      </c>
      <c r="R58" s="19">
        <v>0</v>
      </c>
      <c r="S58" s="22">
        <f t="shared" si="6"/>
        <v>73660772.62</v>
      </c>
      <c r="T58" s="23">
        <f t="shared" si="3"/>
        <v>78022696.86</v>
      </c>
    </row>
    <row r="59" spans="1:20" ht="12.75">
      <c r="A59" s="24" t="s">
        <v>48</v>
      </c>
      <c r="B59" s="17" t="s">
        <v>1</v>
      </c>
      <c r="C59" s="26" t="s">
        <v>332</v>
      </c>
      <c r="D59" s="19">
        <v>13572955.84</v>
      </c>
      <c r="E59" s="19">
        <v>11645424.08</v>
      </c>
      <c r="F59" s="19">
        <v>144075.36</v>
      </c>
      <c r="G59" s="19">
        <v>3184.17</v>
      </c>
      <c r="H59" s="19">
        <v>52844.47</v>
      </c>
      <c r="I59" s="19">
        <v>1131245.63</v>
      </c>
      <c r="J59" s="19">
        <v>2129014.71</v>
      </c>
      <c r="K59" s="20">
        <f t="shared" si="4"/>
        <v>28678744.259999998</v>
      </c>
      <c r="L59" s="19">
        <v>121552336.8</v>
      </c>
      <c r="M59" s="19">
        <v>2492484.14</v>
      </c>
      <c r="N59" s="19">
        <v>975257.44</v>
      </c>
      <c r="O59" s="21">
        <f t="shared" si="5"/>
        <v>125020078.38</v>
      </c>
      <c r="P59" s="19">
        <v>0</v>
      </c>
      <c r="Q59" s="19">
        <v>0</v>
      </c>
      <c r="R59" s="19">
        <v>0</v>
      </c>
      <c r="S59" s="22">
        <f t="shared" si="6"/>
        <v>125020078.38</v>
      </c>
      <c r="T59" s="23">
        <f t="shared" si="3"/>
        <v>153698822.64</v>
      </c>
    </row>
    <row r="60" spans="1:20" ht="12.75">
      <c r="A60" s="24" t="s">
        <v>283</v>
      </c>
      <c r="B60" s="17" t="s">
        <v>1</v>
      </c>
      <c r="C60" s="25" t="s">
        <v>284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20">
        <f t="shared" si="4"/>
        <v>0</v>
      </c>
      <c r="L60" s="19">
        <v>0</v>
      </c>
      <c r="M60" s="19">
        <v>0</v>
      </c>
      <c r="N60" s="19">
        <v>0</v>
      </c>
      <c r="O60" s="21">
        <f t="shared" si="5"/>
        <v>0</v>
      </c>
      <c r="P60" s="65">
        <v>0</v>
      </c>
      <c r="Q60" s="19">
        <v>0</v>
      </c>
      <c r="R60" s="19">
        <v>6447853.17</v>
      </c>
      <c r="S60" s="22">
        <f t="shared" si="6"/>
        <v>6447853.17</v>
      </c>
      <c r="T60" s="23">
        <f t="shared" si="3"/>
        <v>6447853.17</v>
      </c>
    </row>
    <row r="61" spans="1:20" ht="12.75">
      <c r="A61" s="29" t="s">
        <v>309</v>
      </c>
      <c r="B61" s="29" t="s">
        <v>1</v>
      </c>
      <c r="C61" s="63" t="s">
        <v>310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20">
        <f t="shared" si="4"/>
        <v>0</v>
      </c>
      <c r="L61" s="19">
        <v>0</v>
      </c>
      <c r="M61" s="19">
        <v>0</v>
      </c>
      <c r="N61" s="19">
        <v>0</v>
      </c>
      <c r="O61" s="21">
        <f t="shared" si="5"/>
        <v>0</v>
      </c>
      <c r="P61" s="19">
        <v>0</v>
      </c>
      <c r="Q61" s="19">
        <v>0</v>
      </c>
      <c r="R61" s="19">
        <v>6116948.83</v>
      </c>
      <c r="S61" s="22">
        <f t="shared" si="6"/>
        <v>6116948.83</v>
      </c>
      <c r="T61" s="23">
        <f t="shared" si="3"/>
        <v>6116948.83</v>
      </c>
    </row>
    <row r="62" spans="5:20" ht="12.75">
      <c r="E62" s="30"/>
      <c r="F62" s="30"/>
      <c r="G62" s="30"/>
      <c r="H62" s="30"/>
      <c r="I62" s="30"/>
      <c r="J62" s="30"/>
      <c r="S62" s="2"/>
      <c r="T62" s="30"/>
    </row>
    <row r="63" spans="5:20" ht="12.75">
      <c r="E63" s="30"/>
      <c r="F63" s="30"/>
      <c r="G63" s="30"/>
      <c r="H63" s="30"/>
      <c r="I63" s="30"/>
      <c r="J63" s="30"/>
      <c r="S63" s="2"/>
      <c r="T63" s="30"/>
    </row>
    <row r="64" spans="5:19" ht="12.75">
      <c r="E64" s="30"/>
      <c r="F64" s="30"/>
      <c r="G64" s="30"/>
      <c r="H64" s="30"/>
      <c r="I64" s="30"/>
      <c r="J64" s="30"/>
      <c r="S64" s="2"/>
    </row>
    <row r="65" spans="5:19" ht="12.75">
      <c r="E65" s="30"/>
      <c r="F65" s="30"/>
      <c r="G65" s="30"/>
      <c r="H65" s="30"/>
      <c r="I65" s="30"/>
      <c r="J65" s="30"/>
      <c r="S65" s="2"/>
    </row>
    <row r="66" spans="5:19" ht="12.75">
      <c r="E66" s="30"/>
      <c r="F66" s="30"/>
      <c r="G66" s="30"/>
      <c r="H66" s="30"/>
      <c r="I66" s="30"/>
      <c r="J66" s="30"/>
      <c r="S66" s="2"/>
    </row>
    <row r="67" spans="5:19" ht="12.75">
      <c r="E67" s="30"/>
      <c r="F67" s="30"/>
      <c r="G67" s="30"/>
      <c r="H67" s="30"/>
      <c r="I67" s="30"/>
      <c r="J67" s="30"/>
      <c r="S67" s="2"/>
    </row>
    <row r="68" spans="5:19" ht="12.75">
      <c r="E68" s="30"/>
      <c r="F68" s="30"/>
      <c r="G68" s="30"/>
      <c r="H68" s="30"/>
      <c r="I68" s="30"/>
      <c r="J68" s="30"/>
      <c r="S68" s="2"/>
    </row>
    <row r="69" spans="5:19" ht="12.75">
      <c r="E69" s="30"/>
      <c r="F69" s="30"/>
      <c r="G69" s="30"/>
      <c r="H69" s="30"/>
      <c r="I69" s="30"/>
      <c r="J69" s="30"/>
      <c r="S69" s="2"/>
    </row>
    <row r="70" spans="5:19" ht="12.75">
      <c r="E70" s="30"/>
      <c r="F70" s="30"/>
      <c r="G70" s="30"/>
      <c r="H70" s="30"/>
      <c r="I70" s="30"/>
      <c r="J70" s="30"/>
      <c r="S70" s="2"/>
    </row>
    <row r="71" spans="5:19" ht="12.75">
      <c r="E71" s="30"/>
      <c r="F71" s="30"/>
      <c r="G71" s="30"/>
      <c r="H71" s="30"/>
      <c r="I71" s="30"/>
      <c r="J71" s="30"/>
      <c r="S71" s="2"/>
    </row>
    <row r="72" spans="5:19" ht="12.75">
      <c r="E72" s="30"/>
      <c r="F72" s="30"/>
      <c r="G72" s="30"/>
      <c r="H72" s="30"/>
      <c r="I72" s="30"/>
      <c r="J72" s="30"/>
      <c r="S72" s="2"/>
    </row>
    <row r="73" spans="5:19" ht="12.75">
      <c r="E73" s="30"/>
      <c r="F73" s="30"/>
      <c r="G73" s="30"/>
      <c r="H73" s="30"/>
      <c r="I73" s="30"/>
      <c r="J73" s="30"/>
      <c r="S73" s="2"/>
    </row>
    <row r="74" spans="5:19" ht="12.75">
      <c r="E74" s="30"/>
      <c r="F74" s="30"/>
      <c r="G74" s="30"/>
      <c r="H74" s="30"/>
      <c r="I74" s="30"/>
      <c r="J74" s="30"/>
      <c r="S74" s="2"/>
    </row>
    <row r="75" spans="5:19" ht="12.75">
      <c r="E75" s="30"/>
      <c r="F75" s="30"/>
      <c r="G75" s="30"/>
      <c r="H75" s="30"/>
      <c r="I75" s="30"/>
      <c r="J75" s="30"/>
      <c r="S75" s="2"/>
    </row>
    <row r="76" spans="5:19" ht="12.75">
      <c r="E76" s="30"/>
      <c r="F76" s="30"/>
      <c r="G76" s="30"/>
      <c r="H76" s="30"/>
      <c r="I76" s="30"/>
      <c r="J76" s="30"/>
      <c r="S76" s="2"/>
    </row>
    <row r="77" spans="5:19" ht="12.75">
      <c r="E77" s="30"/>
      <c r="F77" s="30"/>
      <c r="G77" s="30"/>
      <c r="H77" s="30"/>
      <c r="I77" s="30"/>
      <c r="J77" s="30"/>
      <c r="S77" s="2"/>
    </row>
    <row r="78" spans="5:19" ht="12.75">
      <c r="E78" s="30"/>
      <c r="F78" s="30"/>
      <c r="G78" s="30"/>
      <c r="H78" s="30"/>
      <c r="I78" s="30"/>
      <c r="J78" s="30"/>
      <c r="S78" s="2"/>
    </row>
    <row r="79" ht="12.75">
      <c r="S79" s="2"/>
    </row>
    <row r="80" ht="12.75">
      <c r="S80" s="2"/>
    </row>
    <row r="81" ht="12.75">
      <c r="S81" s="2"/>
    </row>
    <row r="82" ht="12.75">
      <c r="S82" s="2"/>
    </row>
    <row r="83" ht="12.75">
      <c r="S83" s="2"/>
    </row>
    <row r="84" ht="12.75">
      <c r="S84" s="2"/>
    </row>
    <row r="85" ht="12.75">
      <c r="S85" s="2"/>
    </row>
    <row r="86" ht="12.75">
      <c r="S86" s="2"/>
    </row>
    <row r="87" ht="12.75">
      <c r="S87" s="2"/>
    </row>
    <row r="88" ht="12.75">
      <c r="S88" s="2"/>
    </row>
    <row r="89" ht="12.75">
      <c r="S89" s="2"/>
    </row>
    <row r="90" ht="12.75">
      <c r="S90" s="2"/>
    </row>
    <row r="91" ht="12.75">
      <c r="S91" s="2"/>
    </row>
    <row r="92" ht="12.75">
      <c r="S92" s="2"/>
    </row>
    <row r="93" ht="12.75">
      <c r="S93" s="2"/>
    </row>
    <row r="94" ht="12.75">
      <c r="S94" s="2"/>
    </row>
    <row r="95" ht="12.75">
      <c r="S95" s="2"/>
    </row>
    <row r="96" ht="12.75">
      <c r="S96" s="2"/>
    </row>
    <row r="97" ht="12.75">
      <c r="S97" s="2"/>
    </row>
    <row r="98" ht="12.75">
      <c r="S98" s="2"/>
    </row>
    <row r="99" ht="12.75">
      <c r="S99" s="2"/>
    </row>
    <row r="100" ht="12.75">
      <c r="S100" s="2"/>
    </row>
    <row r="101" ht="12.75">
      <c r="S101" s="2"/>
    </row>
    <row r="102" ht="12.75">
      <c r="S102" s="2"/>
    </row>
    <row r="103" ht="12.75">
      <c r="S103" s="2"/>
    </row>
    <row r="104" ht="12.75">
      <c r="S104" s="2"/>
    </row>
    <row r="105" ht="12.75">
      <c r="S105" s="2"/>
    </row>
    <row r="106" ht="12.75">
      <c r="S106" s="2"/>
    </row>
    <row r="107" ht="12.75">
      <c r="S107" s="2"/>
    </row>
  </sheetData>
  <sheetProtection/>
  <mergeCells count="17">
    <mergeCell ref="D1:T1"/>
    <mergeCell ref="Q2:Q3"/>
    <mergeCell ref="R2:R3"/>
    <mergeCell ref="S2:S3"/>
    <mergeCell ref="T2:T3"/>
    <mergeCell ref="A2:B4"/>
    <mergeCell ref="C2:C4"/>
    <mergeCell ref="D2:D3"/>
    <mergeCell ref="E2:E3"/>
    <mergeCell ref="F2:F3"/>
    <mergeCell ref="P2:P3"/>
    <mergeCell ref="G2:G3"/>
    <mergeCell ref="H2:H3"/>
    <mergeCell ref="I2:I3"/>
    <mergeCell ref="J2:J3"/>
    <mergeCell ref="K2:K3"/>
    <mergeCell ref="L2:O2"/>
  </mergeCells>
  <printOptions horizontalCentered="1"/>
  <pageMargins left="0" right="0" top="0.1968503937007874" bottom="0.3937007874015748" header="0" footer="0"/>
  <pageSetup fitToHeight="1" fitToWidth="1" horizontalDpi="600" verticalDpi="600" orientation="landscape" paperSize="9" scale="22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P242"/>
  <sheetViews>
    <sheetView zoomScaleSheetLayoutView="100" zoomScalePageLayoutView="0" workbookViewId="0" topLeftCell="A1">
      <selection activeCell="A5" sqref="A5"/>
    </sheetView>
  </sheetViews>
  <sheetFormatPr defaultColWidth="11.421875" defaultRowHeight="12.75"/>
  <cols>
    <col min="1" max="1" width="5.7109375" style="2" bestFit="1" customWidth="1"/>
    <col min="2" max="2" width="5.57421875" style="2" customWidth="1"/>
    <col min="3" max="3" width="26.00390625" style="2" customWidth="1"/>
    <col min="4" max="4" width="11.7109375" style="30" customWidth="1"/>
    <col min="5" max="5" width="11.7109375" style="2" customWidth="1"/>
    <col min="6" max="8" width="10.00390625" style="2" customWidth="1"/>
    <col min="9" max="9" width="13.00390625" style="2" customWidth="1"/>
    <col min="10" max="10" width="11.8515625" style="30" customWidth="1"/>
    <col min="11" max="11" width="15.7109375" style="41" customWidth="1"/>
    <col min="12" max="15" width="15.7109375" style="30" customWidth="1"/>
    <col min="16" max="16" width="15.7109375" style="40" customWidth="1"/>
    <col min="17" max="16384" width="11.421875" style="2" customWidth="1"/>
  </cols>
  <sheetData>
    <row r="1" spans="4:16" ht="85.5" customHeight="1">
      <c r="D1" s="86" t="s">
        <v>270</v>
      </c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1:16" ht="12.75" customHeight="1">
      <c r="A2" s="96" t="s">
        <v>127</v>
      </c>
      <c r="B2" s="97"/>
      <c r="C2" s="102" t="s">
        <v>128</v>
      </c>
      <c r="D2" s="105" t="s">
        <v>129</v>
      </c>
      <c r="E2" s="83" t="s">
        <v>130</v>
      </c>
      <c r="F2" s="83" t="s">
        <v>131</v>
      </c>
      <c r="G2" s="81" t="s">
        <v>132</v>
      </c>
      <c r="H2" s="83" t="s">
        <v>133</v>
      </c>
      <c r="I2" s="81" t="s">
        <v>134</v>
      </c>
      <c r="J2" s="79" t="s">
        <v>135</v>
      </c>
      <c r="K2" s="85" t="s">
        <v>136</v>
      </c>
      <c r="L2" s="107" t="s">
        <v>137</v>
      </c>
      <c r="M2" s="108"/>
      <c r="N2" s="108"/>
      <c r="O2" s="108"/>
      <c r="P2" s="94" t="s">
        <v>142</v>
      </c>
    </row>
    <row r="3" spans="1:16" s="32" customFormat="1" ht="41.25" customHeight="1">
      <c r="A3" s="98"/>
      <c r="B3" s="99"/>
      <c r="C3" s="103"/>
      <c r="D3" s="106"/>
      <c r="E3" s="84"/>
      <c r="F3" s="84"/>
      <c r="G3" s="82"/>
      <c r="H3" s="84"/>
      <c r="I3" s="82"/>
      <c r="J3" s="80"/>
      <c r="K3" s="85"/>
      <c r="L3" s="5" t="s">
        <v>143</v>
      </c>
      <c r="M3" s="4" t="s">
        <v>144</v>
      </c>
      <c r="N3" s="4" t="s">
        <v>145</v>
      </c>
      <c r="O3" s="6" t="s">
        <v>146</v>
      </c>
      <c r="P3" s="95"/>
    </row>
    <row r="4" spans="1:16" s="32" customFormat="1" ht="18.75" customHeight="1">
      <c r="A4" s="100"/>
      <c r="B4" s="101"/>
      <c r="C4" s="104"/>
      <c r="D4" s="7" t="s">
        <v>147</v>
      </c>
      <c r="E4" s="8" t="s">
        <v>148</v>
      </c>
      <c r="F4" s="8" t="s">
        <v>149</v>
      </c>
      <c r="G4" s="8" t="s">
        <v>151</v>
      </c>
      <c r="H4" s="8" t="s">
        <v>150</v>
      </c>
      <c r="I4" s="8" t="s">
        <v>153</v>
      </c>
      <c r="J4" s="9" t="s">
        <v>152</v>
      </c>
      <c r="K4" s="10" t="s">
        <v>154</v>
      </c>
      <c r="L4" s="9" t="s">
        <v>155</v>
      </c>
      <c r="M4" s="9" t="s">
        <v>156</v>
      </c>
      <c r="N4" s="9" t="s">
        <v>157</v>
      </c>
      <c r="O4" s="11" t="s">
        <v>200</v>
      </c>
      <c r="P4" s="14" t="s">
        <v>201</v>
      </c>
    </row>
    <row r="5" spans="1:16" ht="12.75" customHeight="1">
      <c r="A5" s="33" t="s">
        <v>2</v>
      </c>
      <c r="B5" s="34" t="s">
        <v>10</v>
      </c>
      <c r="C5" s="35" t="s">
        <v>163</v>
      </c>
      <c r="D5" s="36">
        <v>3612454.81</v>
      </c>
      <c r="E5" s="36">
        <v>2952007.34</v>
      </c>
      <c r="F5" s="36">
        <v>34701.57</v>
      </c>
      <c r="G5" s="36">
        <v>706.29</v>
      </c>
      <c r="H5" s="36">
        <v>13882.63</v>
      </c>
      <c r="I5" s="36">
        <v>313291.22</v>
      </c>
      <c r="J5" s="36">
        <v>732922.19</v>
      </c>
      <c r="K5" s="37">
        <f aca="true" t="shared" si="0" ref="K5:K36">SUM(D5:J5)</f>
        <v>7659966.050000001</v>
      </c>
      <c r="L5" s="36">
        <v>33220245.16</v>
      </c>
      <c r="M5" s="36">
        <v>2931576.15</v>
      </c>
      <c r="N5" s="36">
        <v>338609.36</v>
      </c>
      <c r="O5" s="38">
        <f aca="true" t="shared" si="1" ref="O5:O36">+N5+M5+L5</f>
        <v>36490430.67</v>
      </c>
      <c r="P5" s="39">
        <f aca="true" t="shared" si="2" ref="P5:P36">+O5+K5</f>
        <v>44150396.72</v>
      </c>
    </row>
    <row r="6" spans="1:16" ht="12.75" customHeight="1">
      <c r="A6" s="33" t="s">
        <v>3</v>
      </c>
      <c r="B6" s="34" t="s">
        <v>49</v>
      </c>
      <c r="C6" s="35" t="s">
        <v>164</v>
      </c>
      <c r="D6" s="36">
        <v>6672290.94</v>
      </c>
      <c r="E6" s="36">
        <v>6372493.82</v>
      </c>
      <c r="F6" s="36">
        <v>73939.26</v>
      </c>
      <c r="G6" s="36">
        <v>1855.71</v>
      </c>
      <c r="H6" s="36">
        <v>28550.33</v>
      </c>
      <c r="I6" s="36">
        <v>639984</v>
      </c>
      <c r="J6" s="36">
        <v>994579.35</v>
      </c>
      <c r="K6" s="37">
        <f t="shared" si="0"/>
        <v>14783693.410000002</v>
      </c>
      <c r="L6" s="36">
        <v>66589338.66</v>
      </c>
      <c r="M6" s="36">
        <v>2609146.46</v>
      </c>
      <c r="N6" s="36">
        <v>1930926.8</v>
      </c>
      <c r="O6" s="38">
        <f t="shared" si="1"/>
        <v>71129411.92</v>
      </c>
      <c r="P6" s="39">
        <f t="shared" si="2"/>
        <v>85913105.33</v>
      </c>
    </row>
    <row r="7" spans="1:16" ht="12.75" customHeight="1">
      <c r="A7" s="33" t="s">
        <v>3</v>
      </c>
      <c r="B7" s="34" t="s">
        <v>50</v>
      </c>
      <c r="C7" s="35" t="s">
        <v>202</v>
      </c>
      <c r="D7" s="36">
        <v>2869460.8</v>
      </c>
      <c r="E7" s="36">
        <v>4432943.15</v>
      </c>
      <c r="F7" s="36">
        <v>51434.89</v>
      </c>
      <c r="G7" s="36">
        <v>1290.9</v>
      </c>
      <c r="H7" s="36">
        <v>19860.67</v>
      </c>
      <c r="I7" s="36">
        <v>299695.57</v>
      </c>
      <c r="J7" s="36">
        <v>691866.3</v>
      </c>
      <c r="K7" s="37">
        <f t="shared" si="0"/>
        <v>8366552.28</v>
      </c>
      <c r="L7" s="36">
        <v>46450162.85</v>
      </c>
      <c r="M7" s="36">
        <v>5190049.88</v>
      </c>
      <c r="N7" s="36">
        <v>259063.66</v>
      </c>
      <c r="O7" s="38">
        <f t="shared" si="1"/>
        <v>51899276.39</v>
      </c>
      <c r="P7" s="39">
        <f t="shared" si="2"/>
        <v>60265828.67</v>
      </c>
    </row>
    <row r="8" spans="1:16" ht="12.75" customHeight="1">
      <c r="A8" s="33" t="s">
        <v>3</v>
      </c>
      <c r="B8" s="34" t="s">
        <v>51</v>
      </c>
      <c r="C8" s="35" t="s">
        <v>203</v>
      </c>
      <c r="D8" s="36">
        <v>922172.36</v>
      </c>
      <c r="E8" s="36">
        <v>1482368.37</v>
      </c>
      <c r="F8" s="36">
        <v>17199.74</v>
      </c>
      <c r="G8" s="36">
        <v>431.67</v>
      </c>
      <c r="H8" s="36">
        <v>6641.37</v>
      </c>
      <c r="I8" s="36">
        <v>67866.19</v>
      </c>
      <c r="J8" s="36">
        <v>231358.87</v>
      </c>
      <c r="K8" s="37">
        <f t="shared" si="0"/>
        <v>2728038.5700000003</v>
      </c>
      <c r="L8" s="36">
        <v>16718590.59</v>
      </c>
      <c r="M8" s="36">
        <v>943460.15</v>
      </c>
      <c r="N8" s="36">
        <v>49339.25</v>
      </c>
      <c r="O8" s="38">
        <f t="shared" si="1"/>
        <v>17711389.99</v>
      </c>
      <c r="P8" s="39">
        <f t="shared" si="2"/>
        <v>20439428.56</v>
      </c>
    </row>
    <row r="9" spans="1:16" ht="12.75" customHeight="1">
      <c r="A9" s="33" t="s">
        <v>3</v>
      </c>
      <c r="B9" s="34" t="s">
        <v>52</v>
      </c>
      <c r="C9" s="35" t="s">
        <v>204</v>
      </c>
      <c r="D9" s="36">
        <v>786490.36</v>
      </c>
      <c r="E9" s="36">
        <v>1598722.06</v>
      </c>
      <c r="F9" s="36">
        <v>18549.77</v>
      </c>
      <c r="G9" s="36">
        <v>465.56</v>
      </c>
      <c r="H9" s="36">
        <v>7162.66</v>
      </c>
      <c r="I9" s="36">
        <v>287716.84</v>
      </c>
      <c r="J9" s="36">
        <v>249518.63</v>
      </c>
      <c r="K9" s="37">
        <f t="shared" si="0"/>
        <v>2948625.88</v>
      </c>
      <c r="L9" s="36">
        <v>16474784.29</v>
      </c>
      <c r="M9" s="36">
        <v>1382820.81</v>
      </c>
      <c r="N9" s="36">
        <v>229385.32</v>
      </c>
      <c r="O9" s="38">
        <f t="shared" si="1"/>
        <v>18086990.419999998</v>
      </c>
      <c r="P9" s="39">
        <f t="shared" si="2"/>
        <v>21035616.299999997</v>
      </c>
    </row>
    <row r="10" spans="1:16" ht="12.75" customHeight="1">
      <c r="A10" s="33" t="s">
        <v>4</v>
      </c>
      <c r="B10" s="34" t="s">
        <v>53</v>
      </c>
      <c r="C10" s="35" t="s">
        <v>165</v>
      </c>
      <c r="D10" s="36">
        <v>3505088.8</v>
      </c>
      <c r="E10" s="36">
        <v>3364487.86</v>
      </c>
      <c r="F10" s="36">
        <v>42961.36</v>
      </c>
      <c r="G10" s="36">
        <v>999.02</v>
      </c>
      <c r="H10" s="36">
        <v>17549.34</v>
      </c>
      <c r="I10" s="36">
        <v>313063.02</v>
      </c>
      <c r="J10" s="36">
        <v>567348.51</v>
      </c>
      <c r="K10" s="37">
        <f t="shared" si="0"/>
        <v>7811497.91</v>
      </c>
      <c r="L10" s="36">
        <v>39296879.91</v>
      </c>
      <c r="M10" s="36">
        <v>68182.64</v>
      </c>
      <c r="N10" s="36">
        <v>312459.78</v>
      </c>
      <c r="O10" s="38">
        <f t="shared" si="1"/>
        <v>39677522.33</v>
      </c>
      <c r="P10" s="39">
        <f t="shared" si="2"/>
        <v>47489020.239999995</v>
      </c>
    </row>
    <row r="11" spans="1:16" ht="12.75" customHeight="1">
      <c r="A11" s="33" t="s">
        <v>4</v>
      </c>
      <c r="B11" s="34" t="s">
        <v>54</v>
      </c>
      <c r="C11" s="35" t="s">
        <v>205</v>
      </c>
      <c r="D11" s="36">
        <v>1366788.46</v>
      </c>
      <c r="E11" s="36">
        <v>1645009.62</v>
      </c>
      <c r="F11" s="36">
        <v>21005.23</v>
      </c>
      <c r="G11" s="36">
        <v>488.46</v>
      </c>
      <c r="H11" s="36">
        <v>8580.46</v>
      </c>
      <c r="I11" s="36">
        <v>74547.48</v>
      </c>
      <c r="J11" s="36">
        <v>277395.49</v>
      </c>
      <c r="K11" s="37">
        <f t="shared" si="0"/>
        <v>3393815.2</v>
      </c>
      <c r="L11" s="36">
        <v>17954286.47</v>
      </c>
      <c r="M11" s="36">
        <v>255466.75</v>
      </c>
      <c r="N11" s="36">
        <v>92897.23</v>
      </c>
      <c r="O11" s="38">
        <f t="shared" si="1"/>
        <v>18302650.45</v>
      </c>
      <c r="P11" s="39">
        <f t="shared" si="2"/>
        <v>21696465.65</v>
      </c>
    </row>
    <row r="12" spans="1:16" ht="12.75" customHeight="1">
      <c r="A12" s="33" t="s">
        <v>4</v>
      </c>
      <c r="B12" s="34" t="s">
        <v>55</v>
      </c>
      <c r="C12" s="35" t="s">
        <v>206</v>
      </c>
      <c r="D12" s="36">
        <v>867838.64</v>
      </c>
      <c r="E12" s="36">
        <v>1399761.36</v>
      </c>
      <c r="F12" s="36">
        <v>17873.64</v>
      </c>
      <c r="G12" s="36">
        <v>415.63</v>
      </c>
      <c r="H12" s="36">
        <v>7301.23</v>
      </c>
      <c r="I12" s="36">
        <v>91119.54</v>
      </c>
      <c r="J12" s="36">
        <v>236039.64</v>
      </c>
      <c r="K12" s="37">
        <f t="shared" si="0"/>
        <v>2620349.68</v>
      </c>
      <c r="L12" s="36">
        <v>16000904.29</v>
      </c>
      <c r="M12" s="36">
        <v>907899.04</v>
      </c>
      <c r="N12" s="36">
        <v>704246.3</v>
      </c>
      <c r="O12" s="38">
        <f t="shared" si="1"/>
        <v>17613049.63</v>
      </c>
      <c r="P12" s="39">
        <f t="shared" si="2"/>
        <v>20233399.31</v>
      </c>
    </row>
    <row r="13" spans="1:16" ht="12.75" customHeight="1">
      <c r="A13" s="33" t="s">
        <v>5</v>
      </c>
      <c r="B13" s="34" t="s">
        <v>56</v>
      </c>
      <c r="C13" s="35" t="s">
        <v>166</v>
      </c>
      <c r="D13" s="36">
        <v>1249583.46</v>
      </c>
      <c r="E13" s="36">
        <v>1160637.75</v>
      </c>
      <c r="F13" s="36">
        <v>15341.44</v>
      </c>
      <c r="G13" s="36">
        <v>367.16</v>
      </c>
      <c r="H13" s="36">
        <v>5487.36</v>
      </c>
      <c r="I13" s="36">
        <v>106987.49</v>
      </c>
      <c r="J13" s="36">
        <v>295792.69</v>
      </c>
      <c r="K13" s="37">
        <f t="shared" si="0"/>
        <v>2834197.35</v>
      </c>
      <c r="L13" s="36">
        <v>10137790.65</v>
      </c>
      <c r="M13" s="36">
        <v>674395.12</v>
      </c>
      <c r="N13" s="36">
        <v>35622.27</v>
      </c>
      <c r="O13" s="38">
        <f t="shared" si="1"/>
        <v>10847808.040000001</v>
      </c>
      <c r="P13" s="39">
        <f t="shared" si="2"/>
        <v>13682005.39</v>
      </c>
    </row>
    <row r="14" spans="1:16" ht="12.75" customHeight="1">
      <c r="A14" s="33" t="s">
        <v>6</v>
      </c>
      <c r="B14" s="34" t="s">
        <v>57</v>
      </c>
      <c r="C14" s="35" t="s">
        <v>167</v>
      </c>
      <c r="D14" s="36">
        <v>2781443.69</v>
      </c>
      <c r="E14" s="36">
        <v>2368385.86</v>
      </c>
      <c r="F14" s="36">
        <v>28335.92</v>
      </c>
      <c r="G14" s="36">
        <v>521.65</v>
      </c>
      <c r="H14" s="36">
        <v>11849.91</v>
      </c>
      <c r="I14" s="36">
        <v>233234.34</v>
      </c>
      <c r="J14" s="36">
        <v>593065.64</v>
      </c>
      <c r="K14" s="37">
        <f t="shared" si="0"/>
        <v>6016837.01</v>
      </c>
      <c r="L14" s="36">
        <v>29761931.24</v>
      </c>
      <c r="M14" s="36">
        <v>1052508.15</v>
      </c>
      <c r="N14" s="36">
        <v>59244.35</v>
      </c>
      <c r="O14" s="38">
        <f t="shared" si="1"/>
        <v>30873683.74</v>
      </c>
      <c r="P14" s="39">
        <f t="shared" si="2"/>
        <v>36890520.75</v>
      </c>
    </row>
    <row r="15" spans="1:16" ht="12.75" customHeight="1">
      <c r="A15" s="33" t="s">
        <v>6</v>
      </c>
      <c r="B15" s="34" t="s">
        <v>58</v>
      </c>
      <c r="C15" s="35" t="s">
        <v>207</v>
      </c>
      <c r="D15" s="36">
        <v>922927.49</v>
      </c>
      <c r="E15" s="36">
        <v>934089.98</v>
      </c>
      <c r="F15" s="36">
        <v>11175.67</v>
      </c>
      <c r="G15" s="36">
        <v>205.74</v>
      </c>
      <c r="H15" s="36">
        <v>4673.6</v>
      </c>
      <c r="I15" s="36">
        <v>117726.93</v>
      </c>
      <c r="J15" s="36">
        <v>233904.73</v>
      </c>
      <c r="K15" s="37">
        <f t="shared" si="0"/>
        <v>2224704.14</v>
      </c>
      <c r="L15" s="36">
        <v>10596547.47</v>
      </c>
      <c r="M15" s="36">
        <v>964242.07</v>
      </c>
      <c r="N15" s="36">
        <v>49186.09</v>
      </c>
      <c r="O15" s="38">
        <f t="shared" si="1"/>
        <v>11609975.63</v>
      </c>
      <c r="P15" s="39">
        <f t="shared" si="2"/>
        <v>13834679.770000001</v>
      </c>
    </row>
    <row r="16" spans="1:16" ht="12.75" customHeight="1">
      <c r="A16" s="33" t="s">
        <v>7</v>
      </c>
      <c r="B16" s="34" t="s">
        <v>59</v>
      </c>
      <c r="C16" s="35" t="s">
        <v>208</v>
      </c>
      <c r="D16" s="36">
        <v>11761108.67</v>
      </c>
      <c r="E16" s="36">
        <v>11507762.53</v>
      </c>
      <c r="F16" s="36">
        <v>122707.98</v>
      </c>
      <c r="G16" s="36">
        <v>3617.3</v>
      </c>
      <c r="H16" s="36">
        <v>41762.93</v>
      </c>
      <c r="I16" s="36">
        <v>901182.78</v>
      </c>
      <c r="J16" s="36">
        <v>1421976.19</v>
      </c>
      <c r="K16" s="37">
        <f t="shared" si="0"/>
        <v>25760118.380000003</v>
      </c>
      <c r="L16" s="36">
        <v>68291916.14</v>
      </c>
      <c r="M16" s="36">
        <v>11434975.75</v>
      </c>
      <c r="N16" s="36">
        <v>864402.58</v>
      </c>
      <c r="O16" s="38">
        <f t="shared" si="1"/>
        <v>80591294.47</v>
      </c>
      <c r="P16" s="39">
        <f t="shared" si="2"/>
        <v>106351412.85</v>
      </c>
    </row>
    <row r="17" spans="1:16" ht="12.75" customHeight="1">
      <c r="A17" s="33" t="s">
        <v>12</v>
      </c>
      <c r="B17" s="34" t="s">
        <v>57</v>
      </c>
      <c r="C17" s="35" t="s">
        <v>209</v>
      </c>
      <c r="D17" s="36">
        <v>4385490.54</v>
      </c>
      <c r="E17" s="36">
        <v>4772524.28</v>
      </c>
      <c r="F17" s="36">
        <v>57240.45</v>
      </c>
      <c r="G17" s="36">
        <v>1564.44</v>
      </c>
      <c r="H17" s="36">
        <v>19394.43</v>
      </c>
      <c r="I17" s="36">
        <v>351438.8</v>
      </c>
      <c r="J17" s="36">
        <v>714431.43</v>
      </c>
      <c r="K17" s="37">
        <f t="shared" si="0"/>
        <v>10302084.37</v>
      </c>
      <c r="L17" s="36">
        <v>53629662.06</v>
      </c>
      <c r="M17" s="36">
        <v>5253693.14</v>
      </c>
      <c r="N17" s="36">
        <v>260042.2</v>
      </c>
      <c r="O17" s="38">
        <f t="shared" si="1"/>
        <v>59143397.400000006</v>
      </c>
      <c r="P17" s="39">
        <f t="shared" si="2"/>
        <v>69445481.77000001</v>
      </c>
    </row>
    <row r="18" spans="1:16" ht="12.75" customHeight="1">
      <c r="A18" s="33" t="s">
        <v>12</v>
      </c>
      <c r="B18" s="34" t="s">
        <v>56</v>
      </c>
      <c r="C18" s="35" t="s">
        <v>168</v>
      </c>
      <c r="D18" s="36">
        <v>71670910.31</v>
      </c>
      <c r="E18" s="36">
        <v>35589422.01</v>
      </c>
      <c r="F18" s="36">
        <v>426850.56</v>
      </c>
      <c r="G18" s="36">
        <v>11666.27</v>
      </c>
      <c r="H18" s="36">
        <v>144627.18</v>
      </c>
      <c r="I18" s="36">
        <v>3213014.57</v>
      </c>
      <c r="J18" s="36">
        <v>5327621.2</v>
      </c>
      <c r="K18" s="37">
        <f t="shared" si="0"/>
        <v>116384112.1</v>
      </c>
      <c r="L18" s="36">
        <v>1001766480.51</v>
      </c>
      <c r="M18" s="36">
        <v>92733969.13</v>
      </c>
      <c r="N18" s="36">
        <v>4518984.21</v>
      </c>
      <c r="O18" s="38">
        <f t="shared" si="1"/>
        <v>1099019433.85</v>
      </c>
      <c r="P18" s="39">
        <f t="shared" si="2"/>
        <v>1215403545.9499998</v>
      </c>
    </row>
    <row r="19" spans="1:16" ht="12.75" customHeight="1">
      <c r="A19" s="33" t="s">
        <v>12</v>
      </c>
      <c r="B19" s="34" t="s">
        <v>60</v>
      </c>
      <c r="C19" s="35" t="s">
        <v>210</v>
      </c>
      <c r="D19" s="36">
        <v>1689101.8</v>
      </c>
      <c r="E19" s="36">
        <v>1923329.38</v>
      </c>
      <c r="F19" s="36">
        <v>23067.93</v>
      </c>
      <c r="G19" s="36">
        <v>630.47</v>
      </c>
      <c r="H19" s="36">
        <v>7815.97</v>
      </c>
      <c r="I19" s="36">
        <v>153862.08</v>
      </c>
      <c r="J19" s="36">
        <v>287916.18</v>
      </c>
      <c r="K19" s="37">
        <f t="shared" si="0"/>
        <v>4085723.8100000005</v>
      </c>
      <c r="L19" s="36">
        <v>18241444.49</v>
      </c>
      <c r="M19" s="36">
        <v>1303004.07</v>
      </c>
      <c r="N19" s="36">
        <v>1169228.83</v>
      </c>
      <c r="O19" s="38">
        <f t="shared" si="1"/>
        <v>20713677.39</v>
      </c>
      <c r="P19" s="39">
        <f t="shared" si="2"/>
        <v>24799401.200000003</v>
      </c>
    </row>
    <row r="20" spans="1:16" ht="12.75" customHeight="1">
      <c r="A20" s="33" t="s">
        <v>12</v>
      </c>
      <c r="B20" s="34" t="s">
        <v>61</v>
      </c>
      <c r="C20" s="35" t="s">
        <v>211</v>
      </c>
      <c r="D20" s="36">
        <v>4433188.36</v>
      </c>
      <c r="E20" s="36">
        <v>5760878.13</v>
      </c>
      <c r="F20" s="36">
        <v>69094.52</v>
      </c>
      <c r="G20" s="36">
        <v>1888.43</v>
      </c>
      <c r="H20" s="36">
        <v>23410.88</v>
      </c>
      <c r="I20" s="36">
        <v>401208.58</v>
      </c>
      <c r="J20" s="36">
        <v>862384.8</v>
      </c>
      <c r="K20" s="37">
        <f t="shared" si="0"/>
        <v>11552053.700000001</v>
      </c>
      <c r="L20" s="36">
        <v>62722797.86</v>
      </c>
      <c r="M20" s="36">
        <v>8198802.75</v>
      </c>
      <c r="N20" s="36">
        <v>402072.85</v>
      </c>
      <c r="O20" s="38">
        <f t="shared" si="1"/>
        <v>71323673.46</v>
      </c>
      <c r="P20" s="39">
        <f t="shared" si="2"/>
        <v>82875727.16</v>
      </c>
    </row>
    <row r="21" spans="1:16" ht="12.75" customHeight="1">
      <c r="A21" s="33" t="s">
        <v>12</v>
      </c>
      <c r="B21" s="34" t="s">
        <v>333</v>
      </c>
      <c r="C21" s="35" t="s">
        <v>334</v>
      </c>
      <c r="D21" s="36">
        <v>1707861.34</v>
      </c>
      <c r="E21" s="36">
        <v>1673311.21</v>
      </c>
      <c r="F21" s="36">
        <v>20069.27</v>
      </c>
      <c r="G21" s="36">
        <v>548.51</v>
      </c>
      <c r="H21" s="36">
        <v>6799.95</v>
      </c>
      <c r="I21" s="36">
        <v>129253.31</v>
      </c>
      <c r="J21" s="36">
        <v>250489.27</v>
      </c>
      <c r="K21" s="37">
        <f t="shared" si="0"/>
        <v>3788332.86</v>
      </c>
      <c r="L21" s="36">
        <v>13548442.82</v>
      </c>
      <c r="M21" s="36">
        <v>621370.33</v>
      </c>
      <c r="N21" s="36">
        <v>552834.25</v>
      </c>
      <c r="O21" s="38">
        <f t="shared" si="1"/>
        <v>14722647.4</v>
      </c>
      <c r="P21" s="39">
        <f t="shared" si="2"/>
        <v>18510980.26</v>
      </c>
    </row>
    <row r="22" spans="1:16" ht="12.75" customHeight="1">
      <c r="A22" s="33" t="s">
        <v>12</v>
      </c>
      <c r="B22" s="34" t="s">
        <v>62</v>
      </c>
      <c r="C22" s="35" t="s">
        <v>212</v>
      </c>
      <c r="D22" s="36">
        <v>2627482.98</v>
      </c>
      <c r="E22" s="36">
        <v>2772869.78</v>
      </c>
      <c r="F22" s="36">
        <v>33257.1</v>
      </c>
      <c r="G22" s="36">
        <v>908.95</v>
      </c>
      <c r="H22" s="36">
        <v>11268.3</v>
      </c>
      <c r="I22" s="36">
        <v>223994.89</v>
      </c>
      <c r="J22" s="36">
        <v>415089.63</v>
      </c>
      <c r="K22" s="37">
        <f t="shared" si="0"/>
        <v>6084871.629999999</v>
      </c>
      <c r="L22" s="36">
        <v>24476937.4</v>
      </c>
      <c r="M22" s="36">
        <v>3762289.05</v>
      </c>
      <c r="N22" s="36">
        <v>183824.35</v>
      </c>
      <c r="O22" s="38">
        <f t="shared" si="1"/>
        <v>28423050.799999997</v>
      </c>
      <c r="P22" s="39">
        <f t="shared" si="2"/>
        <v>34507922.42999999</v>
      </c>
    </row>
    <row r="23" spans="1:16" ht="12.75" customHeight="1">
      <c r="A23" s="33" t="s">
        <v>12</v>
      </c>
      <c r="B23" s="34" t="s">
        <v>335</v>
      </c>
      <c r="C23" s="35" t="s">
        <v>336</v>
      </c>
      <c r="D23" s="36">
        <v>1559162.74</v>
      </c>
      <c r="E23" s="36">
        <v>1680710.56</v>
      </c>
      <c r="F23" s="36">
        <v>20158.02</v>
      </c>
      <c r="G23" s="36">
        <v>550.94</v>
      </c>
      <c r="H23" s="36">
        <v>6830.02</v>
      </c>
      <c r="I23" s="36">
        <v>129933.05</v>
      </c>
      <c r="J23" s="36">
        <v>251596.93</v>
      </c>
      <c r="K23" s="37">
        <f t="shared" si="0"/>
        <v>3648942.26</v>
      </c>
      <c r="L23" s="36">
        <v>14721752.21</v>
      </c>
      <c r="M23" s="36">
        <v>861334.4</v>
      </c>
      <c r="N23" s="36">
        <v>44001.6</v>
      </c>
      <c r="O23" s="38">
        <f t="shared" si="1"/>
        <v>15627088.21</v>
      </c>
      <c r="P23" s="39">
        <f t="shared" si="2"/>
        <v>19276030.47</v>
      </c>
    </row>
    <row r="24" spans="1:16" ht="12.75" customHeight="1">
      <c r="A24" s="33" t="s">
        <v>12</v>
      </c>
      <c r="B24" s="34" t="s">
        <v>63</v>
      </c>
      <c r="C24" s="35" t="s">
        <v>213</v>
      </c>
      <c r="D24" s="36">
        <v>5005014.47</v>
      </c>
      <c r="E24" s="36">
        <v>4630396.02</v>
      </c>
      <c r="F24" s="36">
        <v>55535.8</v>
      </c>
      <c r="G24" s="36">
        <v>1517.85</v>
      </c>
      <c r="H24" s="36">
        <v>18816.86</v>
      </c>
      <c r="I24" s="36">
        <v>360857.73</v>
      </c>
      <c r="J24" s="36">
        <v>693155.29</v>
      </c>
      <c r="K24" s="37">
        <f t="shared" si="0"/>
        <v>10765294.02</v>
      </c>
      <c r="L24" s="36">
        <v>40130021.13</v>
      </c>
      <c r="M24" s="36">
        <v>5692143.76</v>
      </c>
      <c r="N24" s="36">
        <v>526643.63</v>
      </c>
      <c r="O24" s="38">
        <f t="shared" si="1"/>
        <v>46348808.52</v>
      </c>
      <c r="P24" s="39">
        <f t="shared" si="2"/>
        <v>57114102.54000001</v>
      </c>
    </row>
    <row r="25" spans="1:16" ht="12.75" customHeight="1">
      <c r="A25" s="33" t="s">
        <v>12</v>
      </c>
      <c r="B25" s="34" t="s">
        <v>64</v>
      </c>
      <c r="C25" s="35" t="s">
        <v>214</v>
      </c>
      <c r="D25" s="36">
        <v>1684820.42</v>
      </c>
      <c r="E25" s="36">
        <v>1807077.71</v>
      </c>
      <c r="F25" s="36">
        <v>21673.63</v>
      </c>
      <c r="G25" s="36">
        <v>592.36</v>
      </c>
      <c r="H25" s="36">
        <v>7343.55</v>
      </c>
      <c r="I25" s="36">
        <v>153762.19</v>
      </c>
      <c r="J25" s="36">
        <v>270513.68</v>
      </c>
      <c r="K25" s="37">
        <f t="shared" si="0"/>
        <v>3945783.5399999996</v>
      </c>
      <c r="L25" s="36">
        <v>18159898.78</v>
      </c>
      <c r="M25" s="36">
        <v>1142003.44</v>
      </c>
      <c r="N25" s="36">
        <v>58109.81</v>
      </c>
      <c r="O25" s="38">
        <f t="shared" si="1"/>
        <v>19360012.03</v>
      </c>
      <c r="P25" s="39">
        <f t="shared" si="2"/>
        <v>23305795.57</v>
      </c>
    </row>
    <row r="26" spans="1:16" ht="12.75" customHeight="1">
      <c r="A26" s="33" t="s">
        <v>12</v>
      </c>
      <c r="B26" s="34" t="s">
        <v>65</v>
      </c>
      <c r="C26" s="35" t="s">
        <v>215</v>
      </c>
      <c r="D26" s="36">
        <v>6867891.92</v>
      </c>
      <c r="E26" s="36">
        <v>1988362.79</v>
      </c>
      <c r="F26" s="36">
        <v>23847.92</v>
      </c>
      <c r="G26" s="36">
        <v>651.79</v>
      </c>
      <c r="H26" s="36">
        <v>8080.25</v>
      </c>
      <c r="I26" s="36">
        <v>83337.83</v>
      </c>
      <c r="J26" s="36">
        <v>297651.47</v>
      </c>
      <c r="K26" s="37">
        <f t="shared" si="0"/>
        <v>9269823.97</v>
      </c>
      <c r="L26" s="36">
        <v>11964927.09</v>
      </c>
      <c r="M26" s="36">
        <v>940052.51</v>
      </c>
      <c r="N26" s="36">
        <v>48911.16</v>
      </c>
      <c r="O26" s="38">
        <f t="shared" si="1"/>
        <v>12953890.76</v>
      </c>
      <c r="P26" s="39">
        <f t="shared" si="2"/>
        <v>22223714.73</v>
      </c>
    </row>
    <row r="27" spans="1:16" ht="12.75" customHeight="1">
      <c r="A27" s="33" t="s">
        <v>12</v>
      </c>
      <c r="B27" s="34" t="s">
        <v>66</v>
      </c>
      <c r="C27" s="35" t="s">
        <v>216</v>
      </c>
      <c r="D27" s="36">
        <v>1573501.73</v>
      </c>
      <c r="E27" s="36">
        <v>2575737.92</v>
      </c>
      <c r="F27" s="36">
        <v>30892.75</v>
      </c>
      <c r="G27" s="36">
        <v>844.33</v>
      </c>
      <c r="H27" s="36">
        <v>10467.2</v>
      </c>
      <c r="I27" s="36">
        <v>189222.47</v>
      </c>
      <c r="J27" s="36">
        <v>385579.62</v>
      </c>
      <c r="K27" s="37">
        <f t="shared" si="0"/>
        <v>4766246.0200000005</v>
      </c>
      <c r="L27" s="36">
        <v>49777229.59</v>
      </c>
      <c r="M27" s="36">
        <v>1507974.54</v>
      </c>
      <c r="N27" s="36">
        <v>287749.05</v>
      </c>
      <c r="O27" s="38">
        <f t="shared" si="1"/>
        <v>51572953.18000001</v>
      </c>
      <c r="P27" s="39">
        <f t="shared" si="2"/>
        <v>56339199.20000001</v>
      </c>
    </row>
    <row r="28" spans="1:16" ht="12.75" customHeight="1">
      <c r="A28" s="33" t="s">
        <v>12</v>
      </c>
      <c r="B28" s="34" t="s">
        <v>67</v>
      </c>
      <c r="C28" s="35" t="s">
        <v>217</v>
      </c>
      <c r="D28" s="36">
        <v>4979218</v>
      </c>
      <c r="E28" s="36">
        <v>4782383.04</v>
      </c>
      <c r="F28" s="36">
        <v>57358.7</v>
      </c>
      <c r="G28" s="36">
        <v>1567.67</v>
      </c>
      <c r="H28" s="36">
        <v>19434.5</v>
      </c>
      <c r="I28" s="36">
        <v>362518.51</v>
      </c>
      <c r="J28" s="36">
        <v>715907.25</v>
      </c>
      <c r="K28" s="37">
        <f t="shared" si="0"/>
        <v>10918387.669999998</v>
      </c>
      <c r="L28" s="36">
        <v>38365414.73</v>
      </c>
      <c r="M28" s="36">
        <v>5924678.1</v>
      </c>
      <c r="N28" s="36">
        <v>290628.87</v>
      </c>
      <c r="O28" s="38">
        <f t="shared" si="1"/>
        <v>44580721.699999996</v>
      </c>
      <c r="P28" s="39">
        <f t="shared" si="2"/>
        <v>55499109.36999999</v>
      </c>
    </row>
    <row r="29" spans="1:16" ht="12.75" customHeight="1">
      <c r="A29" s="33" t="s">
        <v>13</v>
      </c>
      <c r="B29" s="34" t="s">
        <v>68</v>
      </c>
      <c r="C29" s="35" t="s">
        <v>169</v>
      </c>
      <c r="D29" s="36">
        <v>4945164.23</v>
      </c>
      <c r="E29" s="36">
        <v>3507981.87</v>
      </c>
      <c r="F29" s="36">
        <v>46368.91</v>
      </c>
      <c r="G29" s="36">
        <v>1109.72</v>
      </c>
      <c r="H29" s="36">
        <v>16585.34</v>
      </c>
      <c r="I29" s="36">
        <v>338285.75</v>
      </c>
      <c r="J29" s="36">
        <v>894021.75</v>
      </c>
      <c r="K29" s="37">
        <f t="shared" si="0"/>
        <v>9749517.570000002</v>
      </c>
      <c r="L29" s="36">
        <v>34183027.74</v>
      </c>
      <c r="M29" s="36">
        <v>1490625.39</v>
      </c>
      <c r="N29" s="36">
        <v>81321.27</v>
      </c>
      <c r="O29" s="38">
        <f t="shared" si="1"/>
        <v>35754974.4</v>
      </c>
      <c r="P29" s="39">
        <f t="shared" si="2"/>
        <v>45504491.97</v>
      </c>
    </row>
    <row r="30" spans="1:16" ht="12.75" customHeight="1">
      <c r="A30" s="33" t="s">
        <v>14</v>
      </c>
      <c r="B30" s="34" t="s">
        <v>69</v>
      </c>
      <c r="C30" s="35" t="s">
        <v>170</v>
      </c>
      <c r="D30" s="36">
        <v>2095094.98</v>
      </c>
      <c r="E30" s="36">
        <v>1509888.35</v>
      </c>
      <c r="F30" s="36">
        <v>18064.65</v>
      </c>
      <c r="G30" s="36">
        <v>332.56</v>
      </c>
      <c r="H30" s="36">
        <v>7554.53</v>
      </c>
      <c r="I30" s="36">
        <v>192805.53</v>
      </c>
      <c r="J30" s="36">
        <v>378089.95</v>
      </c>
      <c r="K30" s="37">
        <f t="shared" si="0"/>
        <v>4201830.55</v>
      </c>
      <c r="L30" s="36">
        <v>16214615.1</v>
      </c>
      <c r="M30" s="36">
        <v>0</v>
      </c>
      <c r="N30" s="36">
        <v>0</v>
      </c>
      <c r="O30" s="38">
        <f t="shared" si="1"/>
        <v>16214615.1</v>
      </c>
      <c r="P30" s="39">
        <f t="shared" si="2"/>
        <v>20416445.65</v>
      </c>
    </row>
    <row r="31" spans="1:16" ht="12.75" customHeight="1">
      <c r="A31" s="33" t="s">
        <v>15</v>
      </c>
      <c r="B31" s="34" t="s">
        <v>11</v>
      </c>
      <c r="C31" s="35" t="s">
        <v>218</v>
      </c>
      <c r="D31" s="36">
        <v>2245482.65</v>
      </c>
      <c r="E31" s="36">
        <v>2056876.26</v>
      </c>
      <c r="F31" s="36">
        <v>26264.38</v>
      </c>
      <c r="G31" s="36">
        <v>610.75</v>
      </c>
      <c r="H31" s="36">
        <v>10728.77</v>
      </c>
      <c r="I31" s="36">
        <v>32095.68</v>
      </c>
      <c r="J31" s="36">
        <v>346847.94</v>
      </c>
      <c r="K31" s="37">
        <f t="shared" si="0"/>
        <v>4718906.43</v>
      </c>
      <c r="L31" s="36">
        <v>24188392.24</v>
      </c>
      <c r="M31" s="36">
        <v>0</v>
      </c>
      <c r="N31" s="36">
        <v>909717.59</v>
      </c>
      <c r="O31" s="38">
        <f t="shared" si="1"/>
        <v>25098109.83</v>
      </c>
      <c r="P31" s="39">
        <f t="shared" si="2"/>
        <v>29817016.259999998</v>
      </c>
    </row>
    <row r="32" spans="1:16" ht="12.75" customHeight="1">
      <c r="A32" s="33" t="s">
        <v>15</v>
      </c>
      <c r="B32" s="34" t="s">
        <v>70</v>
      </c>
      <c r="C32" s="35" t="s">
        <v>171</v>
      </c>
      <c r="D32" s="36">
        <v>2347252.1</v>
      </c>
      <c r="E32" s="36">
        <v>1929213.44</v>
      </c>
      <c r="F32" s="36">
        <v>24634.25</v>
      </c>
      <c r="G32" s="36">
        <v>572.84</v>
      </c>
      <c r="H32" s="36">
        <v>10062.88</v>
      </c>
      <c r="I32" s="36">
        <v>216509.6</v>
      </c>
      <c r="J32" s="36">
        <v>325320.35</v>
      </c>
      <c r="K32" s="37">
        <f t="shared" si="0"/>
        <v>4853565.459999999</v>
      </c>
      <c r="L32" s="36">
        <v>55430231.17</v>
      </c>
      <c r="M32" s="36">
        <v>2148013.98</v>
      </c>
      <c r="N32" s="36">
        <v>984947.29</v>
      </c>
      <c r="O32" s="38">
        <f t="shared" si="1"/>
        <v>58563192.440000005</v>
      </c>
      <c r="P32" s="39">
        <f t="shared" si="2"/>
        <v>63416757.900000006</v>
      </c>
    </row>
    <row r="33" spans="1:16" ht="12.75" customHeight="1">
      <c r="A33" s="33" t="s">
        <v>15</v>
      </c>
      <c r="B33" s="34" t="s">
        <v>57</v>
      </c>
      <c r="C33" s="35" t="s">
        <v>219</v>
      </c>
      <c r="D33" s="36">
        <v>971532.8</v>
      </c>
      <c r="E33" s="36">
        <v>1423024.53</v>
      </c>
      <c r="F33" s="36">
        <v>18170.69</v>
      </c>
      <c r="G33" s="36">
        <v>422.54</v>
      </c>
      <c r="H33" s="36">
        <v>7422.57</v>
      </c>
      <c r="I33" s="36">
        <v>117601.86</v>
      </c>
      <c r="J33" s="36">
        <v>239962.48</v>
      </c>
      <c r="K33" s="37">
        <f t="shared" si="0"/>
        <v>2778137.4699999997</v>
      </c>
      <c r="L33" s="36">
        <v>15099015.41</v>
      </c>
      <c r="M33" s="36">
        <v>381281.2</v>
      </c>
      <c r="N33" s="36">
        <v>191038.26</v>
      </c>
      <c r="O33" s="38">
        <f t="shared" si="1"/>
        <v>15671334.870000001</v>
      </c>
      <c r="P33" s="39">
        <f t="shared" si="2"/>
        <v>18449472.34</v>
      </c>
    </row>
    <row r="34" spans="1:16" ht="12.75" customHeight="1">
      <c r="A34" s="33" t="s">
        <v>15</v>
      </c>
      <c r="B34" s="34" t="s">
        <v>71</v>
      </c>
      <c r="C34" s="35" t="s">
        <v>220</v>
      </c>
      <c r="D34" s="36">
        <v>2743188.81</v>
      </c>
      <c r="E34" s="36">
        <v>3561404.93</v>
      </c>
      <c r="F34" s="36">
        <v>45475.81</v>
      </c>
      <c r="G34" s="36">
        <v>1057.49</v>
      </c>
      <c r="H34" s="36">
        <v>18576.47</v>
      </c>
      <c r="I34" s="36">
        <v>190749.25</v>
      </c>
      <c r="J34" s="36">
        <v>600554.34</v>
      </c>
      <c r="K34" s="37">
        <f t="shared" si="0"/>
        <v>7161007.1</v>
      </c>
      <c r="L34" s="36">
        <v>45830149.71</v>
      </c>
      <c r="M34" s="36">
        <v>1188199.88</v>
      </c>
      <c r="N34" s="36">
        <v>69780.84</v>
      </c>
      <c r="O34" s="38">
        <f t="shared" si="1"/>
        <v>47088130.43</v>
      </c>
      <c r="P34" s="39">
        <f t="shared" si="2"/>
        <v>54249137.53</v>
      </c>
    </row>
    <row r="35" spans="1:16" ht="12.75" customHeight="1">
      <c r="A35" s="33" t="s">
        <v>15</v>
      </c>
      <c r="B35" s="34" t="s">
        <v>72</v>
      </c>
      <c r="C35" s="35" t="s">
        <v>221</v>
      </c>
      <c r="D35" s="36">
        <v>1489271.61</v>
      </c>
      <c r="E35" s="36">
        <v>1482402.1</v>
      </c>
      <c r="F35" s="36">
        <v>18928.89</v>
      </c>
      <c r="G35" s="36">
        <v>440.17</v>
      </c>
      <c r="H35" s="36">
        <v>7732.29</v>
      </c>
      <c r="I35" s="36">
        <v>137403.71</v>
      </c>
      <c r="J35" s="36">
        <v>249975.23</v>
      </c>
      <c r="K35" s="37">
        <f t="shared" si="0"/>
        <v>3386154</v>
      </c>
      <c r="L35" s="36">
        <v>17168605.85</v>
      </c>
      <c r="M35" s="36">
        <v>1129192.64</v>
      </c>
      <c r="N35" s="36">
        <v>482735.73</v>
      </c>
      <c r="O35" s="38">
        <f t="shared" si="1"/>
        <v>18780534.220000003</v>
      </c>
      <c r="P35" s="39">
        <f t="shared" si="2"/>
        <v>22166688.220000003</v>
      </c>
    </row>
    <row r="36" spans="1:16" ht="12.75" customHeight="1">
      <c r="A36" s="33" t="s">
        <v>15</v>
      </c>
      <c r="B36" s="34" t="s">
        <v>73</v>
      </c>
      <c r="C36" s="35" t="s">
        <v>222</v>
      </c>
      <c r="D36" s="36">
        <v>1354607.01</v>
      </c>
      <c r="E36" s="36">
        <v>1587654.18</v>
      </c>
      <c r="F36" s="36">
        <v>20272.86</v>
      </c>
      <c r="G36" s="36">
        <v>471.43</v>
      </c>
      <c r="H36" s="36">
        <v>8281.29</v>
      </c>
      <c r="I36" s="36">
        <v>116091.33</v>
      </c>
      <c r="J36" s="36">
        <v>267723.73</v>
      </c>
      <c r="K36" s="37">
        <f t="shared" si="0"/>
        <v>3355101.83</v>
      </c>
      <c r="L36" s="36">
        <v>18100627.27</v>
      </c>
      <c r="M36" s="36">
        <v>1128377.45</v>
      </c>
      <c r="N36" s="36">
        <v>57921.66</v>
      </c>
      <c r="O36" s="38">
        <f t="shared" si="1"/>
        <v>19286926.38</v>
      </c>
      <c r="P36" s="39">
        <f t="shared" si="2"/>
        <v>22642028.21</v>
      </c>
    </row>
    <row r="37" spans="1:16" ht="12.75" customHeight="1">
      <c r="A37" s="33" t="s">
        <v>16</v>
      </c>
      <c r="B37" s="34" t="s">
        <v>59</v>
      </c>
      <c r="C37" s="35" t="s">
        <v>223</v>
      </c>
      <c r="D37" s="36">
        <v>3992209.09</v>
      </c>
      <c r="E37" s="36">
        <v>3290534.77</v>
      </c>
      <c r="F37" s="36">
        <v>38179.67</v>
      </c>
      <c r="G37" s="36">
        <v>958.22</v>
      </c>
      <c r="H37" s="36">
        <v>14742.4</v>
      </c>
      <c r="I37" s="36">
        <v>324734.76</v>
      </c>
      <c r="J37" s="36">
        <v>513566.28</v>
      </c>
      <c r="K37" s="37">
        <f aca="true" t="shared" si="3" ref="K37:K68">SUM(D37:J37)</f>
        <v>8174925.1899999995</v>
      </c>
      <c r="L37" s="36">
        <v>33522172.03</v>
      </c>
      <c r="M37" s="36">
        <v>932359.97</v>
      </c>
      <c r="N37" s="36">
        <v>53112.09</v>
      </c>
      <c r="O37" s="38">
        <f aca="true" t="shared" si="4" ref="O37:O68">+N37+M37+L37</f>
        <v>34507644.09</v>
      </c>
      <c r="P37" s="39">
        <f aca="true" t="shared" si="5" ref="P37:P68">+O37+K37</f>
        <v>42682569.28</v>
      </c>
    </row>
    <row r="38" spans="1:16" ht="12.75" customHeight="1">
      <c r="A38" s="33" t="s">
        <v>17</v>
      </c>
      <c r="B38" s="34" t="s">
        <v>74</v>
      </c>
      <c r="C38" s="35" t="s">
        <v>172</v>
      </c>
      <c r="D38" s="36">
        <v>1836166.54</v>
      </c>
      <c r="E38" s="36">
        <v>1278498.78</v>
      </c>
      <c r="F38" s="36">
        <v>15029.07</v>
      </c>
      <c r="G38" s="36">
        <v>305.89</v>
      </c>
      <c r="H38" s="36">
        <v>6012.49</v>
      </c>
      <c r="I38" s="36">
        <v>139350.36</v>
      </c>
      <c r="J38" s="36">
        <v>317424.73</v>
      </c>
      <c r="K38" s="37">
        <f t="shared" si="3"/>
        <v>3592787.8600000003</v>
      </c>
      <c r="L38" s="36">
        <v>13460050.54</v>
      </c>
      <c r="M38" s="36">
        <v>1338990.93</v>
      </c>
      <c r="N38" s="36">
        <v>236107.54</v>
      </c>
      <c r="O38" s="38">
        <f t="shared" si="4"/>
        <v>15035149.01</v>
      </c>
      <c r="P38" s="39">
        <f t="shared" si="5"/>
        <v>18627936.87</v>
      </c>
    </row>
    <row r="39" spans="1:16" ht="12.75" customHeight="1">
      <c r="A39" s="33" t="s">
        <v>18</v>
      </c>
      <c r="B39" s="34" t="s">
        <v>75</v>
      </c>
      <c r="C39" s="35" t="s">
        <v>173</v>
      </c>
      <c r="D39" s="36">
        <v>6259941.66</v>
      </c>
      <c r="E39" s="36">
        <v>5448754.87</v>
      </c>
      <c r="F39" s="36">
        <v>69575.5</v>
      </c>
      <c r="G39" s="36">
        <v>1617.91</v>
      </c>
      <c r="H39" s="36">
        <v>28420.99</v>
      </c>
      <c r="I39" s="36">
        <v>423372.88</v>
      </c>
      <c r="J39" s="36">
        <v>918815.31</v>
      </c>
      <c r="K39" s="37">
        <f t="shared" si="3"/>
        <v>13150499.120000003</v>
      </c>
      <c r="L39" s="36">
        <v>70025020.57</v>
      </c>
      <c r="M39" s="36">
        <v>7027098.4</v>
      </c>
      <c r="N39" s="36">
        <v>922205.49</v>
      </c>
      <c r="O39" s="38">
        <f t="shared" si="4"/>
        <v>77974324.46</v>
      </c>
      <c r="P39" s="39">
        <f t="shared" si="5"/>
        <v>91124823.58</v>
      </c>
    </row>
    <row r="40" spans="1:16" ht="12.75" customHeight="1">
      <c r="A40" s="33" t="s">
        <v>19</v>
      </c>
      <c r="B40" s="34" t="s">
        <v>76</v>
      </c>
      <c r="C40" s="35" t="s">
        <v>174</v>
      </c>
      <c r="D40" s="36">
        <v>7249515.77</v>
      </c>
      <c r="E40" s="36">
        <v>4556607.75</v>
      </c>
      <c r="F40" s="36">
        <v>60629.75</v>
      </c>
      <c r="G40" s="36">
        <v>2013.96</v>
      </c>
      <c r="H40" s="36">
        <v>22099.18</v>
      </c>
      <c r="I40" s="36">
        <v>464980.08</v>
      </c>
      <c r="J40" s="36">
        <v>858585.01</v>
      </c>
      <c r="K40" s="37">
        <f t="shared" si="3"/>
        <v>13214431.5</v>
      </c>
      <c r="L40" s="36">
        <v>51238988.62</v>
      </c>
      <c r="M40" s="36">
        <v>9927954.52</v>
      </c>
      <c r="N40" s="36">
        <v>487394.58</v>
      </c>
      <c r="O40" s="38">
        <f t="shared" si="4"/>
        <v>61654337.72</v>
      </c>
      <c r="P40" s="39">
        <f t="shared" si="5"/>
        <v>74868769.22</v>
      </c>
    </row>
    <row r="41" spans="1:16" ht="12.75" customHeight="1">
      <c r="A41" s="33" t="s">
        <v>19</v>
      </c>
      <c r="B41" s="34" t="s">
        <v>77</v>
      </c>
      <c r="C41" s="35" t="s">
        <v>224</v>
      </c>
      <c r="D41" s="36">
        <v>2788849.73</v>
      </c>
      <c r="E41" s="36">
        <v>1800677.49</v>
      </c>
      <c r="F41" s="36">
        <v>23959.63</v>
      </c>
      <c r="G41" s="36">
        <v>795.88</v>
      </c>
      <c r="H41" s="36">
        <v>8733.14</v>
      </c>
      <c r="I41" s="36">
        <v>177281.1</v>
      </c>
      <c r="J41" s="36">
        <v>339295.1</v>
      </c>
      <c r="K41" s="37">
        <f t="shared" si="3"/>
        <v>5139592.069999998</v>
      </c>
      <c r="L41" s="36">
        <v>18688391.03</v>
      </c>
      <c r="M41" s="36">
        <v>2985651.13</v>
      </c>
      <c r="N41" s="36">
        <v>152522.51</v>
      </c>
      <c r="O41" s="38">
        <f t="shared" si="4"/>
        <v>21826564.67</v>
      </c>
      <c r="P41" s="39">
        <f t="shared" si="5"/>
        <v>26966156.740000002</v>
      </c>
    </row>
    <row r="42" spans="1:16" ht="12.75" customHeight="1">
      <c r="A42" s="33" t="s">
        <v>20</v>
      </c>
      <c r="B42" s="34" t="s">
        <v>77</v>
      </c>
      <c r="C42" s="35" t="s">
        <v>175</v>
      </c>
      <c r="D42" s="36">
        <v>1099956.79</v>
      </c>
      <c r="E42" s="36">
        <v>924889.82</v>
      </c>
      <c r="F42" s="36">
        <v>10872.31</v>
      </c>
      <c r="G42" s="36">
        <v>221.29</v>
      </c>
      <c r="H42" s="36">
        <v>4349.55</v>
      </c>
      <c r="I42" s="36">
        <v>114427.3</v>
      </c>
      <c r="J42" s="36">
        <v>229630.96</v>
      </c>
      <c r="K42" s="37">
        <f t="shared" si="3"/>
        <v>2384348.02</v>
      </c>
      <c r="L42" s="36">
        <v>8809079.45</v>
      </c>
      <c r="M42" s="36">
        <v>1322691.14</v>
      </c>
      <c r="N42" s="36">
        <v>65589.19</v>
      </c>
      <c r="O42" s="38">
        <f t="shared" si="4"/>
        <v>10197359.78</v>
      </c>
      <c r="P42" s="39">
        <f t="shared" si="5"/>
        <v>12581707.799999999</v>
      </c>
    </row>
    <row r="43" spans="1:16" ht="12.75" customHeight="1">
      <c r="A43" s="33" t="s">
        <v>21</v>
      </c>
      <c r="B43" s="34" t="s">
        <v>54</v>
      </c>
      <c r="C43" s="35" t="s">
        <v>176</v>
      </c>
      <c r="D43" s="36">
        <v>3126377.72</v>
      </c>
      <c r="E43" s="36">
        <v>2210601.37</v>
      </c>
      <c r="F43" s="36">
        <v>26513.4</v>
      </c>
      <c r="G43" s="36">
        <v>724.64</v>
      </c>
      <c r="H43" s="36">
        <v>8983.37</v>
      </c>
      <c r="I43" s="36">
        <v>173146.61</v>
      </c>
      <c r="J43" s="36">
        <v>330919.86</v>
      </c>
      <c r="K43" s="37">
        <f t="shared" si="3"/>
        <v>5877266.970000001</v>
      </c>
      <c r="L43" s="36">
        <v>14739169.09</v>
      </c>
      <c r="M43" s="36">
        <v>3052013.89</v>
      </c>
      <c r="N43" s="36">
        <v>539105.77</v>
      </c>
      <c r="O43" s="38">
        <f t="shared" si="4"/>
        <v>18330288.75</v>
      </c>
      <c r="P43" s="39">
        <f t="shared" si="5"/>
        <v>24207555.72</v>
      </c>
    </row>
    <row r="44" spans="1:16" ht="12.75" customHeight="1">
      <c r="A44" s="33" t="s">
        <v>22</v>
      </c>
      <c r="B44" s="34" t="s">
        <v>78</v>
      </c>
      <c r="C44" s="35" t="s">
        <v>177</v>
      </c>
      <c r="D44" s="36">
        <v>5724731.83</v>
      </c>
      <c r="E44" s="36">
        <v>3904719.1</v>
      </c>
      <c r="F44" s="36">
        <v>49859.61</v>
      </c>
      <c r="G44" s="36">
        <v>1159.44</v>
      </c>
      <c r="H44" s="36">
        <v>20367.22</v>
      </c>
      <c r="I44" s="36">
        <v>525503.91</v>
      </c>
      <c r="J44" s="36">
        <v>658446.89</v>
      </c>
      <c r="K44" s="37">
        <f t="shared" si="3"/>
        <v>10884788</v>
      </c>
      <c r="L44" s="36">
        <v>49887519.45</v>
      </c>
      <c r="M44" s="36">
        <v>12761267.25</v>
      </c>
      <c r="N44" s="36">
        <v>621385.25</v>
      </c>
      <c r="O44" s="38">
        <f t="shared" si="4"/>
        <v>63270171.95</v>
      </c>
      <c r="P44" s="39">
        <f t="shared" si="5"/>
        <v>74154959.95</v>
      </c>
    </row>
    <row r="45" spans="1:16" ht="12.75" customHeight="1">
      <c r="A45" s="33" t="s">
        <v>23</v>
      </c>
      <c r="B45" s="34" t="s">
        <v>79</v>
      </c>
      <c r="C45" s="35" t="s">
        <v>178</v>
      </c>
      <c r="D45" s="36">
        <v>2015029.81</v>
      </c>
      <c r="E45" s="36">
        <v>1481354.44</v>
      </c>
      <c r="F45" s="36">
        <v>17413.68</v>
      </c>
      <c r="G45" s="36">
        <v>354.43</v>
      </c>
      <c r="H45" s="36">
        <v>6966.48</v>
      </c>
      <c r="I45" s="36">
        <v>170102.8</v>
      </c>
      <c r="J45" s="36">
        <v>367789.58</v>
      </c>
      <c r="K45" s="37">
        <f t="shared" si="3"/>
        <v>4059011.22</v>
      </c>
      <c r="L45" s="36">
        <v>12771886.71</v>
      </c>
      <c r="M45" s="36">
        <v>421741.04</v>
      </c>
      <c r="N45" s="36">
        <v>16196.33</v>
      </c>
      <c r="O45" s="38">
        <f t="shared" si="4"/>
        <v>13209824.08</v>
      </c>
      <c r="P45" s="39">
        <f t="shared" si="5"/>
        <v>17268835.3</v>
      </c>
    </row>
    <row r="46" spans="1:16" ht="12.75" customHeight="1">
      <c r="A46" s="33" t="s">
        <v>24</v>
      </c>
      <c r="B46" s="34" t="s">
        <v>80</v>
      </c>
      <c r="C46" s="35" t="s">
        <v>179</v>
      </c>
      <c r="D46" s="36">
        <v>2526778.94</v>
      </c>
      <c r="E46" s="36">
        <v>2403800</v>
      </c>
      <c r="F46" s="36">
        <v>30694.28</v>
      </c>
      <c r="G46" s="36">
        <v>713.76</v>
      </c>
      <c r="H46" s="36">
        <v>12538.35</v>
      </c>
      <c r="I46" s="36">
        <v>260055.32</v>
      </c>
      <c r="J46" s="36">
        <v>405349.16</v>
      </c>
      <c r="K46" s="37">
        <f t="shared" si="3"/>
        <v>5639929.81</v>
      </c>
      <c r="L46" s="36">
        <v>32687542.06</v>
      </c>
      <c r="M46" s="36">
        <v>3651210.89</v>
      </c>
      <c r="N46" s="36">
        <v>181471.55</v>
      </c>
      <c r="O46" s="38">
        <f t="shared" si="4"/>
        <v>36520224.5</v>
      </c>
      <c r="P46" s="39">
        <f t="shared" si="5"/>
        <v>42160154.31</v>
      </c>
    </row>
    <row r="47" spans="1:16" ht="12.75" customHeight="1">
      <c r="A47" s="33" t="s">
        <v>25</v>
      </c>
      <c r="B47" s="34" t="s">
        <v>81</v>
      </c>
      <c r="C47" s="35" t="s">
        <v>180</v>
      </c>
      <c r="D47" s="36">
        <v>1338431.42</v>
      </c>
      <c r="E47" s="36">
        <v>1097301.07</v>
      </c>
      <c r="F47" s="36">
        <v>13574.62</v>
      </c>
      <c r="G47" s="36">
        <v>300.01</v>
      </c>
      <c r="H47" s="36">
        <v>4978.95</v>
      </c>
      <c r="I47" s="36">
        <v>123129.94</v>
      </c>
      <c r="J47" s="36">
        <v>233014.2</v>
      </c>
      <c r="K47" s="37">
        <f t="shared" si="3"/>
        <v>2810730.2100000004</v>
      </c>
      <c r="L47" s="36">
        <v>8631224.51</v>
      </c>
      <c r="M47" s="36">
        <v>1400428.79</v>
      </c>
      <c r="N47" s="36">
        <v>69356.86</v>
      </c>
      <c r="O47" s="38">
        <f t="shared" si="4"/>
        <v>10101010.16</v>
      </c>
      <c r="P47" s="39">
        <f t="shared" si="5"/>
        <v>12911740.370000001</v>
      </c>
    </row>
    <row r="48" spans="1:16" ht="12.75" customHeight="1">
      <c r="A48" s="33" t="s">
        <v>26</v>
      </c>
      <c r="B48" s="34" t="s">
        <v>82</v>
      </c>
      <c r="C48" s="35" t="s">
        <v>181</v>
      </c>
      <c r="D48" s="36">
        <v>2320136.11</v>
      </c>
      <c r="E48" s="36">
        <v>1884391.94</v>
      </c>
      <c r="F48" s="36">
        <v>24061.92</v>
      </c>
      <c r="G48" s="36">
        <v>559.54</v>
      </c>
      <c r="H48" s="36">
        <v>9829.09</v>
      </c>
      <c r="I48" s="36">
        <v>203278.59</v>
      </c>
      <c r="J48" s="36">
        <v>317762.17</v>
      </c>
      <c r="K48" s="37">
        <f t="shared" si="3"/>
        <v>4760019.359999999</v>
      </c>
      <c r="L48" s="36">
        <v>24607495.31</v>
      </c>
      <c r="M48" s="36">
        <v>1775584.58</v>
      </c>
      <c r="N48" s="36">
        <v>90857.55</v>
      </c>
      <c r="O48" s="38">
        <f t="shared" si="4"/>
        <v>26473937.439999998</v>
      </c>
      <c r="P48" s="39">
        <f t="shared" si="5"/>
        <v>31233956.799999997</v>
      </c>
    </row>
    <row r="49" spans="1:16" ht="12.75" customHeight="1">
      <c r="A49" s="33" t="s">
        <v>27</v>
      </c>
      <c r="B49" s="34" t="s">
        <v>83</v>
      </c>
      <c r="C49" s="35" t="s">
        <v>182</v>
      </c>
      <c r="D49" s="36">
        <v>3311013.71</v>
      </c>
      <c r="E49" s="36">
        <v>2466233.46</v>
      </c>
      <c r="F49" s="36">
        <v>32598.96</v>
      </c>
      <c r="G49" s="36">
        <v>780.17</v>
      </c>
      <c r="H49" s="36">
        <v>11660.07</v>
      </c>
      <c r="I49" s="36">
        <v>284273.47</v>
      </c>
      <c r="J49" s="36">
        <v>628528.43</v>
      </c>
      <c r="K49" s="37">
        <f t="shared" si="3"/>
        <v>6735088.27</v>
      </c>
      <c r="L49" s="36">
        <v>29238069.93</v>
      </c>
      <c r="M49" s="36">
        <v>3580513.82</v>
      </c>
      <c r="N49" s="36">
        <v>177590.33</v>
      </c>
      <c r="O49" s="38">
        <f t="shared" si="4"/>
        <v>32996174.08</v>
      </c>
      <c r="P49" s="39">
        <f t="shared" si="5"/>
        <v>39731262.349999994</v>
      </c>
    </row>
    <row r="50" spans="1:16" ht="12.75" customHeight="1">
      <c r="A50" s="33" t="s">
        <v>28</v>
      </c>
      <c r="B50" s="34" t="s">
        <v>84</v>
      </c>
      <c r="C50" s="35" t="s">
        <v>183</v>
      </c>
      <c r="D50" s="36">
        <v>3260033.66</v>
      </c>
      <c r="E50" s="36">
        <v>3002593.23</v>
      </c>
      <c r="F50" s="36">
        <v>36012.35</v>
      </c>
      <c r="G50" s="36">
        <v>984.26</v>
      </c>
      <c r="H50" s="36">
        <v>12201.84</v>
      </c>
      <c r="I50" s="36">
        <v>284733.94</v>
      </c>
      <c r="J50" s="36">
        <v>449478.48</v>
      </c>
      <c r="K50" s="37">
        <f t="shared" si="3"/>
        <v>7046037.76</v>
      </c>
      <c r="L50" s="36">
        <v>25420391.57</v>
      </c>
      <c r="M50" s="36">
        <v>4838364.16</v>
      </c>
      <c r="N50" s="36">
        <v>236083.44</v>
      </c>
      <c r="O50" s="38">
        <f t="shared" si="4"/>
        <v>30494839.17</v>
      </c>
      <c r="P50" s="39">
        <f t="shared" si="5"/>
        <v>37540876.93</v>
      </c>
    </row>
    <row r="51" spans="1:16" ht="12.75" customHeight="1">
      <c r="A51" s="33" t="s">
        <v>85</v>
      </c>
      <c r="B51" s="34" t="s">
        <v>83</v>
      </c>
      <c r="C51" s="35" t="s">
        <v>225</v>
      </c>
      <c r="D51" s="36">
        <v>4031271.43</v>
      </c>
      <c r="E51" s="36">
        <v>2906878.92</v>
      </c>
      <c r="F51" s="36">
        <v>33390.73</v>
      </c>
      <c r="G51" s="36">
        <v>815.16</v>
      </c>
      <c r="H51" s="36">
        <v>11956.3</v>
      </c>
      <c r="I51" s="36">
        <v>297333.93</v>
      </c>
      <c r="J51" s="36">
        <v>613383.77</v>
      </c>
      <c r="K51" s="37">
        <f t="shared" si="3"/>
        <v>7895030.24</v>
      </c>
      <c r="L51" s="36">
        <v>28598843.42</v>
      </c>
      <c r="M51" s="36">
        <v>4614868.91</v>
      </c>
      <c r="N51" s="36">
        <v>226594.33</v>
      </c>
      <c r="O51" s="38">
        <f t="shared" si="4"/>
        <v>33440306.660000004</v>
      </c>
      <c r="P51" s="39">
        <f t="shared" si="5"/>
        <v>41335336.900000006</v>
      </c>
    </row>
    <row r="52" spans="1:16" ht="12.75" customHeight="1">
      <c r="A52" s="33" t="s">
        <v>29</v>
      </c>
      <c r="B52" s="34" t="s">
        <v>86</v>
      </c>
      <c r="C52" s="35" t="s">
        <v>184</v>
      </c>
      <c r="D52" s="36">
        <v>2214723.8</v>
      </c>
      <c r="E52" s="36">
        <v>1813025.81</v>
      </c>
      <c r="F52" s="36">
        <v>24123.93</v>
      </c>
      <c r="G52" s="36">
        <v>801.33</v>
      </c>
      <c r="H52" s="36">
        <v>8793.03</v>
      </c>
      <c r="I52" s="36">
        <v>161383.1</v>
      </c>
      <c r="J52" s="36">
        <v>341621.85</v>
      </c>
      <c r="K52" s="37">
        <f t="shared" si="3"/>
        <v>4564472.85</v>
      </c>
      <c r="L52" s="36">
        <v>17795018.47</v>
      </c>
      <c r="M52" s="36">
        <v>2360648.7</v>
      </c>
      <c r="N52" s="36">
        <v>118300.7</v>
      </c>
      <c r="O52" s="38">
        <f t="shared" si="4"/>
        <v>20273967.869999997</v>
      </c>
      <c r="P52" s="39">
        <f t="shared" si="5"/>
        <v>24838440.72</v>
      </c>
    </row>
    <row r="53" spans="1:16" ht="12.75" customHeight="1">
      <c r="A53" s="33" t="s">
        <v>87</v>
      </c>
      <c r="B53" s="34" t="s">
        <v>88</v>
      </c>
      <c r="C53" s="35" t="s">
        <v>226</v>
      </c>
      <c r="D53" s="36">
        <v>4398057.24</v>
      </c>
      <c r="E53" s="36">
        <v>4552312.38</v>
      </c>
      <c r="F53" s="36">
        <v>44852.25</v>
      </c>
      <c r="G53" s="36">
        <v>1159.35</v>
      </c>
      <c r="H53" s="36">
        <v>17108.89</v>
      </c>
      <c r="I53" s="36">
        <v>342383.69</v>
      </c>
      <c r="J53" s="36">
        <v>461730.16</v>
      </c>
      <c r="K53" s="37">
        <f t="shared" si="3"/>
        <v>9817603.96</v>
      </c>
      <c r="L53" s="36">
        <v>45438722.25</v>
      </c>
      <c r="M53" s="36">
        <v>0</v>
      </c>
      <c r="N53" s="36">
        <v>264168.18</v>
      </c>
      <c r="O53" s="38">
        <f t="shared" si="4"/>
        <v>45702890.43</v>
      </c>
      <c r="P53" s="39">
        <f t="shared" si="5"/>
        <v>55520494.39</v>
      </c>
    </row>
    <row r="54" spans="1:16" ht="12.75" customHeight="1">
      <c r="A54" s="33" t="s">
        <v>87</v>
      </c>
      <c r="B54" s="34" t="s">
        <v>89</v>
      </c>
      <c r="C54" s="35" t="s">
        <v>227</v>
      </c>
      <c r="D54" s="36">
        <v>9432241.44</v>
      </c>
      <c r="E54" s="36">
        <v>2728617.81</v>
      </c>
      <c r="F54" s="36">
        <v>26884.06</v>
      </c>
      <c r="G54" s="36">
        <v>694.9</v>
      </c>
      <c r="H54" s="36">
        <v>10254.93</v>
      </c>
      <c r="I54" s="36">
        <v>171553.24</v>
      </c>
      <c r="J54" s="36">
        <v>276757.18</v>
      </c>
      <c r="K54" s="37">
        <f t="shared" si="3"/>
        <v>12647003.56</v>
      </c>
      <c r="L54" s="36">
        <v>18863859.74</v>
      </c>
      <c r="M54" s="36">
        <v>1145575.74</v>
      </c>
      <c r="N54" s="36">
        <v>60921.6</v>
      </c>
      <c r="O54" s="38">
        <f t="shared" si="4"/>
        <v>20070357.08</v>
      </c>
      <c r="P54" s="39">
        <f t="shared" si="5"/>
        <v>32717360.64</v>
      </c>
    </row>
    <row r="55" spans="1:16" ht="12.75" customHeight="1">
      <c r="A55" s="33" t="s">
        <v>87</v>
      </c>
      <c r="B55" s="34" t="s">
        <v>90</v>
      </c>
      <c r="C55" s="35" t="s">
        <v>228</v>
      </c>
      <c r="D55" s="36">
        <v>3862697.66</v>
      </c>
      <c r="E55" s="36">
        <v>3972149.69</v>
      </c>
      <c r="F55" s="36">
        <v>39136.12</v>
      </c>
      <c r="G55" s="36">
        <v>1011.6</v>
      </c>
      <c r="H55" s="36">
        <v>14928.48</v>
      </c>
      <c r="I55" s="36">
        <v>235340.16</v>
      </c>
      <c r="J55" s="36">
        <v>402885.64</v>
      </c>
      <c r="K55" s="37">
        <f t="shared" si="3"/>
        <v>8528149.35</v>
      </c>
      <c r="L55" s="36">
        <v>35666700.23</v>
      </c>
      <c r="M55" s="36">
        <v>2779303.92</v>
      </c>
      <c r="N55" s="36">
        <v>976556.48</v>
      </c>
      <c r="O55" s="38">
        <f t="shared" si="4"/>
        <v>39422560.629999995</v>
      </c>
      <c r="P55" s="39">
        <f t="shared" si="5"/>
        <v>47950709.98</v>
      </c>
    </row>
    <row r="56" spans="1:16" ht="12.75" customHeight="1">
      <c r="A56" s="33" t="s">
        <v>87</v>
      </c>
      <c r="B56" s="34" t="s">
        <v>91</v>
      </c>
      <c r="C56" s="35" t="s">
        <v>229</v>
      </c>
      <c r="D56" s="36">
        <v>1708637.51</v>
      </c>
      <c r="E56" s="36">
        <v>1875448.09</v>
      </c>
      <c r="F56" s="36">
        <v>18478.1</v>
      </c>
      <c r="G56" s="36">
        <v>477.62</v>
      </c>
      <c r="H56" s="36">
        <v>7048.47</v>
      </c>
      <c r="I56" s="36">
        <v>173784.94</v>
      </c>
      <c r="J56" s="36">
        <v>190222.21</v>
      </c>
      <c r="K56" s="37">
        <f t="shared" si="3"/>
        <v>3974096.9400000004</v>
      </c>
      <c r="L56" s="36">
        <v>17849581.71</v>
      </c>
      <c r="M56" s="36">
        <v>1473838.2</v>
      </c>
      <c r="N56" s="36">
        <v>74281.29</v>
      </c>
      <c r="O56" s="38">
        <f t="shared" si="4"/>
        <v>19397701.2</v>
      </c>
      <c r="P56" s="39">
        <f t="shared" si="5"/>
        <v>23371798.14</v>
      </c>
    </row>
    <row r="57" spans="1:16" ht="12.75" customHeight="1">
      <c r="A57" s="33" t="s">
        <v>87</v>
      </c>
      <c r="B57" s="34" t="s">
        <v>92</v>
      </c>
      <c r="C57" s="35" t="s">
        <v>230</v>
      </c>
      <c r="D57" s="36">
        <v>2757309.79</v>
      </c>
      <c r="E57" s="36">
        <v>4482078.99</v>
      </c>
      <c r="F57" s="36">
        <v>44160.27</v>
      </c>
      <c r="G57" s="36">
        <v>1141.46</v>
      </c>
      <c r="H57" s="36">
        <v>16844.94</v>
      </c>
      <c r="I57" s="36">
        <v>273761.42</v>
      </c>
      <c r="J57" s="36">
        <v>454606.55</v>
      </c>
      <c r="K57" s="37">
        <f t="shared" si="3"/>
        <v>8029903.42</v>
      </c>
      <c r="L57" s="36">
        <v>47258868.34</v>
      </c>
      <c r="M57" s="36">
        <v>3459463.06</v>
      </c>
      <c r="N57" s="36">
        <v>173000.75</v>
      </c>
      <c r="O57" s="38">
        <f t="shared" si="4"/>
        <v>50891332.150000006</v>
      </c>
      <c r="P57" s="39">
        <f t="shared" si="5"/>
        <v>58921235.57000001</v>
      </c>
    </row>
    <row r="58" spans="1:16" ht="12.75" customHeight="1">
      <c r="A58" s="33" t="s">
        <v>87</v>
      </c>
      <c r="B58" s="34" t="s">
        <v>50</v>
      </c>
      <c r="C58" s="35" t="s">
        <v>231</v>
      </c>
      <c r="D58" s="36">
        <v>4238451.28</v>
      </c>
      <c r="E58" s="36">
        <v>4267000.9</v>
      </c>
      <c r="F58" s="36">
        <v>42041.18</v>
      </c>
      <c r="G58" s="36">
        <v>1086.69</v>
      </c>
      <c r="H58" s="36">
        <v>16036.61</v>
      </c>
      <c r="I58" s="36">
        <v>259082.41</v>
      </c>
      <c r="J58" s="36">
        <v>432791.7</v>
      </c>
      <c r="K58" s="37">
        <f t="shared" si="3"/>
        <v>9256490.769999998</v>
      </c>
      <c r="L58" s="36">
        <v>37537756.7</v>
      </c>
      <c r="M58" s="36">
        <v>4833982.99</v>
      </c>
      <c r="N58" s="36">
        <v>1119612.62</v>
      </c>
      <c r="O58" s="38">
        <f t="shared" si="4"/>
        <v>43491352.31</v>
      </c>
      <c r="P58" s="39">
        <f t="shared" si="5"/>
        <v>52747843.08</v>
      </c>
    </row>
    <row r="59" spans="1:16" ht="12.75" customHeight="1">
      <c r="A59" s="33" t="s">
        <v>87</v>
      </c>
      <c r="B59" s="34" t="s">
        <v>93</v>
      </c>
      <c r="C59" s="35" t="s">
        <v>232</v>
      </c>
      <c r="D59" s="36">
        <v>3526447.78</v>
      </c>
      <c r="E59" s="36">
        <v>4403734.69</v>
      </c>
      <c r="F59" s="36">
        <v>43388.37</v>
      </c>
      <c r="G59" s="36">
        <v>1121.51</v>
      </c>
      <c r="H59" s="36">
        <v>16550.5</v>
      </c>
      <c r="I59" s="36">
        <v>284570.7</v>
      </c>
      <c r="J59" s="36">
        <v>446660.28</v>
      </c>
      <c r="K59" s="37">
        <f t="shared" si="3"/>
        <v>8722473.83</v>
      </c>
      <c r="L59" s="36">
        <v>44980672.64</v>
      </c>
      <c r="M59" s="36">
        <v>1840782.51</v>
      </c>
      <c r="N59" s="36">
        <v>96571.52</v>
      </c>
      <c r="O59" s="38">
        <f t="shared" si="4"/>
        <v>46918026.67</v>
      </c>
      <c r="P59" s="39">
        <f t="shared" si="5"/>
        <v>55640500.5</v>
      </c>
    </row>
    <row r="60" spans="1:16" ht="12.75" customHeight="1">
      <c r="A60" s="33" t="s">
        <v>87</v>
      </c>
      <c r="B60" s="34" t="s">
        <v>54</v>
      </c>
      <c r="C60" s="35" t="s">
        <v>233</v>
      </c>
      <c r="D60" s="36">
        <v>153791974.63</v>
      </c>
      <c r="E60" s="36">
        <v>76840348.33</v>
      </c>
      <c r="F60" s="36">
        <v>757079.54</v>
      </c>
      <c r="G60" s="36">
        <v>19569.1</v>
      </c>
      <c r="H60" s="36">
        <v>288788.05</v>
      </c>
      <c r="I60" s="36">
        <v>5778324.34</v>
      </c>
      <c r="J60" s="36">
        <v>7793732.75</v>
      </c>
      <c r="K60" s="37">
        <f t="shared" si="3"/>
        <v>245269816.73999998</v>
      </c>
      <c r="L60" s="36">
        <v>1411130863.41</v>
      </c>
      <c r="M60" s="36">
        <v>106184924.82</v>
      </c>
      <c r="N60" s="36">
        <v>5258527.34</v>
      </c>
      <c r="O60" s="38">
        <f t="shared" si="4"/>
        <v>1522574315.5700002</v>
      </c>
      <c r="P60" s="39">
        <f t="shared" si="5"/>
        <v>1767844132.3100002</v>
      </c>
    </row>
    <row r="61" spans="1:16" ht="12.75" customHeight="1">
      <c r="A61" s="33" t="s">
        <v>87</v>
      </c>
      <c r="B61" s="34" t="s">
        <v>94</v>
      </c>
      <c r="C61" s="35" t="s">
        <v>234</v>
      </c>
      <c r="D61" s="36">
        <v>3488486.38</v>
      </c>
      <c r="E61" s="36">
        <v>4846034.56</v>
      </c>
      <c r="F61" s="36">
        <v>47746.19</v>
      </c>
      <c r="G61" s="36">
        <v>1234.15</v>
      </c>
      <c r="H61" s="36">
        <v>18212.79</v>
      </c>
      <c r="I61" s="36">
        <v>343587.25</v>
      </c>
      <c r="J61" s="36">
        <v>491521.69</v>
      </c>
      <c r="K61" s="37">
        <f t="shared" si="3"/>
        <v>9236823.01</v>
      </c>
      <c r="L61" s="36">
        <v>48745482.81</v>
      </c>
      <c r="M61" s="36">
        <v>2782141.54</v>
      </c>
      <c r="N61" s="36">
        <v>167780.23</v>
      </c>
      <c r="O61" s="38">
        <f t="shared" si="4"/>
        <v>51695404.580000006</v>
      </c>
      <c r="P61" s="39">
        <f t="shared" si="5"/>
        <v>60932227.59</v>
      </c>
    </row>
    <row r="62" spans="1:16" ht="12.75" customHeight="1">
      <c r="A62" s="33" t="s">
        <v>87</v>
      </c>
      <c r="B62" s="34" t="s">
        <v>95</v>
      </c>
      <c r="C62" s="35" t="s">
        <v>235</v>
      </c>
      <c r="D62" s="36">
        <v>1503257.24</v>
      </c>
      <c r="E62" s="36">
        <v>3075752.29</v>
      </c>
      <c r="F62" s="36">
        <v>30304.25</v>
      </c>
      <c r="G62" s="36">
        <v>783.31</v>
      </c>
      <c r="H62" s="36">
        <v>11559.56</v>
      </c>
      <c r="I62" s="36">
        <v>143327.3</v>
      </c>
      <c r="J62" s="36">
        <v>311966.2</v>
      </c>
      <c r="K62" s="37">
        <f t="shared" si="3"/>
        <v>5076950.149999999</v>
      </c>
      <c r="L62" s="36">
        <v>18342097</v>
      </c>
      <c r="M62" s="36">
        <v>2092689.11</v>
      </c>
      <c r="N62" s="36">
        <v>103080.68</v>
      </c>
      <c r="O62" s="38">
        <f t="shared" si="4"/>
        <v>20537866.79</v>
      </c>
      <c r="P62" s="39">
        <f t="shared" si="5"/>
        <v>25614816.939999998</v>
      </c>
    </row>
    <row r="63" spans="1:16" ht="12.75" customHeight="1">
      <c r="A63" s="33" t="s">
        <v>87</v>
      </c>
      <c r="B63" s="34" t="s">
        <v>96</v>
      </c>
      <c r="C63" s="35" t="s">
        <v>236</v>
      </c>
      <c r="D63" s="36">
        <v>10996145.67</v>
      </c>
      <c r="E63" s="36">
        <v>2008495.12</v>
      </c>
      <c r="F63" s="36">
        <v>19788.96</v>
      </c>
      <c r="G63" s="36">
        <v>511.51</v>
      </c>
      <c r="H63" s="36">
        <v>7548.5</v>
      </c>
      <c r="I63" s="36">
        <v>102580.13</v>
      </c>
      <c r="J63" s="36">
        <v>203716.86</v>
      </c>
      <c r="K63" s="37">
        <f t="shared" si="3"/>
        <v>13338786.75</v>
      </c>
      <c r="L63" s="36">
        <v>7232735.88</v>
      </c>
      <c r="M63" s="36">
        <v>0</v>
      </c>
      <c r="N63" s="36">
        <v>4736.14</v>
      </c>
      <c r="O63" s="38">
        <f t="shared" si="4"/>
        <v>7237472.02</v>
      </c>
      <c r="P63" s="39">
        <f t="shared" si="5"/>
        <v>20576258.77</v>
      </c>
    </row>
    <row r="64" spans="1:16" ht="12.75" customHeight="1">
      <c r="A64" s="33" t="s">
        <v>87</v>
      </c>
      <c r="B64" s="34" t="s">
        <v>97</v>
      </c>
      <c r="C64" s="35" t="s">
        <v>237</v>
      </c>
      <c r="D64" s="36">
        <v>2767678.49</v>
      </c>
      <c r="E64" s="36">
        <v>2096240.74</v>
      </c>
      <c r="F64" s="36">
        <v>20653.48</v>
      </c>
      <c r="G64" s="36">
        <v>533.85</v>
      </c>
      <c r="H64" s="36">
        <v>7878.27</v>
      </c>
      <c r="I64" s="36">
        <v>89120.92</v>
      </c>
      <c r="J64" s="36">
        <v>212616.68</v>
      </c>
      <c r="K64" s="37">
        <f t="shared" si="3"/>
        <v>5194722.43</v>
      </c>
      <c r="L64" s="36">
        <v>13133670.1</v>
      </c>
      <c r="M64" s="36">
        <v>0</v>
      </c>
      <c r="N64" s="36">
        <v>588053.66</v>
      </c>
      <c r="O64" s="38">
        <f t="shared" si="4"/>
        <v>13721723.76</v>
      </c>
      <c r="P64" s="39">
        <f t="shared" si="5"/>
        <v>18916446.189999998</v>
      </c>
    </row>
    <row r="65" spans="1:16" ht="12.75" customHeight="1">
      <c r="A65" s="33" t="s">
        <v>87</v>
      </c>
      <c r="B65" s="34" t="s">
        <v>98</v>
      </c>
      <c r="C65" s="35" t="s">
        <v>238</v>
      </c>
      <c r="D65" s="36">
        <v>6291115.61</v>
      </c>
      <c r="E65" s="36">
        <v>2214678.99</v>
      </c>
      <c r="F65" s="36">
        <v>21820.41</v>
      </c>
      <c r="G65" s="36">
        <v>564.02</v>
      </c>
      <c r="H65" s="36">
        <v>8323.4</v>
      </c>
      <c r="I65" s="36">
        <v>102180.57</v>
      </c>
      <c r="J65" s="36">
        <v>224629.59</v>
      </c>
      <c r="K65" s="37">
        <f t="shared" si="3"/>
        <v>8863312.590000002</v>
      </c>
      <c r="L65" s="36">
        <v>9097351.4</v>
      </c>
      <c r="M65" s="36">
        <v>1347296.81</v>
      </c>
      <c r="N65" s="36">
        <v>68224.56</v>
      </c>
      <c r="O65" s="38">
        <f t="shared" si="4"/>
        <v>10512872.77</v>
      </c>
      <c r="P65" s="39">
        <f t="shared" si="5"/>
        <v>19376185.36</v>
      </c>
    </row>
    <row r="66" spans="1:16" ht="12.75" customHeight="1">
      <c r="A66" s="33" t="s">
        <v>87</v>
      </c>
      <c r="B66" s="34" t="s">
        <v>99</v>
      </c>
      <c r="C66" s="35" t="s">
        <v>239</v>
      </c>
      <c r="D66" s="36">
        <v>3540319.82</v>
      </c>
      <c r="E66" s="36">
        <v>2102024.51</v>
      </c>
      <c r="F66" s="36">
        <v>20710.47</v>
      </c>
      <c r="G66" s="36">
        <v>535.33</v>
      </c>
      <c r="H66" s="36">
        <v>7900.01</v>
      </c>
      <c r="I66" s="36">
        <v>134849.61</v>
      </c>
      <c r="J66" s="36">
        <v>213203.32</v>
      </c>
      <c r="K66" s="37">
        <f t="shared" si="3"/>
        <v>6019543.07</v>
      </c>
      <c r="L66" s="36">
        <v>12734263.02</v>
      </c>
      <c r="M66" s="36">
        <v>132388.68</v>
      </c>
      <c r="N66" s="36">
        <v>10363.4</v>
      </c>
      <c r="O66" s="38">
        <f t="shared" si="4"/>
        <v>12877015.1</v>
      </c>
      <c r="P66" s="39">
        <f t="shared" si="5"/>
        <v>18896558.17</v>
      </c>
    </row>
    <row r="67" spans="1:16" ht="12.75" customHeight="1">
      <c r="A67" s="33" t="s">
        <v>87</v>
      </c>
      <c r="B67" s="34" t="s">
        <v>100</v>
      </c>
      <c r="C67" s="35" t="s">
        <v>240</v>
      </c>
      <c r="D67" s="36">
        <v>2405768.8</v>
      </c>
      <c r="E67" s="36">
        <v>3061258.5</v>
      </c>
      <c r="F67" s="36">
        <v>30161.45</v>
      </c>
      <c r="G67" s="36">
        <v>779.62</v>
      </c>
      <c r="H67" s="36">
        <v>11505.09</v>
      </c>
      <c r="I67" s="36">
        <v>221970.28</v>
      </c>
      <c r="J67" s="36">
        <v>310496.13</v>
      </c>
      <c r="K67" s="37">
        <f t="shared" si="3"/>
        <v>6041939.87</v>
      </c>
      <c r="L67" s="36">
        <v>24604076.77</v>
      </c>
      <c r="M67" s="36">
        <v>1116576.98</v>
      </c>
      <c r="N67" s="36">
        <v>645243.44</v>
      </c>
      <c r="O67" s="38">
        <f t="shared" si="4"/>
        <v>26365897.189999998</v>
      </c>
      <c r="P67" s="39">
        <f t="shared" si="5"/>
        <v>32407837.06</v>
      </c>
    </row>
    <row r="68" spans="1:16" ht="12.75" customHeight="1">
      <c r="A68" s="33" t="s">
        <v>87</v>
      </c>
      <c r="B68" s="34" t="s">
        <v>337</v>
      </c>
      <c r="C68" s="35" t="s">
        <v>338</v>
      </c>
      <c r="D68" s="36">
        <v>1630006.48</v>
      </c>
      <c r="E68" s="36">
        <v>1780490.02</v>
      </c>
      <c r="F68" s="36">
        <v>17542.51</v>
      </c>
      <c r="G68" s="36">
        <v>453.44</v>
      </c>
      <c r="H68" s="36">
        <v>6691.59</v>
      </c>
      <c r="I68" s="36">
        <v>115731.56</v>
      </c>
      <c r="J68" s="36">
        <v>180590.84</v>
      </c>
      <c r="K68" s="37">
        <f t="shared" si="3"/>
        <v>3731506.4399999995</v>
      </c>
      <c r="L68" s="36">
        <v>13565645.93</v>
      </c>
      <c r="M68" s="36">
        <v>187336.79</v>
      </c>
      <c r="N68" s="36">
        <v>11104.3</v>
      </c>
      <c r="O68" s="38">
        <f t="shared" si="4"/>
        <v>13764087.02</v>
      </c>
      <c r="P68" s="39">
        <f t="shared" si="5"/>
        <v>17495593.46</v>
      </c>
    </row>
    <row r="69" spans="1:16" ht="12.75" customHeight="1">
      <c r="A69" s="33" t="s">
        <v>30</v>
      </c>
      <c r="B69" s="34" t="s">
        <v>101</v>
      </c>
      <c r="C69" s="35" t="s">
        <v>241</v>
      </c>
      <c r="D69" s="36">
        <v>1001393.87</v>
      </c>
      <c r="E69" s="36">
        <v>1384369.71</v>
      </c>
      <c r="F69" s="36">
        <v>17677.1</v>
      </c>
      <c r="G69" s="36">
        <v>411.06</v>
      </c>
      <c r="H69" s="36">
        <v>7220.94</v>
      </c>
      <c r="I69" s="36">
        <v>304531.73</v>
      </c>
      <c r="J69" s="36">
        <v>233444.17</v>
      </c>
      <c r="K69" s="37">
        <f aca="true" t="shared" si="6" ref="K69:K100">SUM(D69:J69)</f>
        <v>2949048.58</v>
      </c>
      <c r="L69" s="36">
        <v>14256348.44</v>
      </c>
      <c r="M69" s="36">
        <v>603814.06</v>
      </c>
      <c r="N69" s="36">
        <v>35076.35</v>
      </c>
      <c r="O69" s="38">
        <f aca="true" t="shared" si="7" ref="O69:O100">+N69+M69+L69</f>
        <v>14895238.85</v>
      </c>
      <c r="P69" s="39">
        <f aca="true" t="shared" si="8" ref="P69:P100">+O69+K69</f>
        <v>17844287.43</v>
      </c>
    </row>
    <row r="70" spans="1:16" ht="12.75" customHeight="1">
      <c r="A70" s="33" t="s">
        <v>30</v>
      </c>
      <c r="B70" s="34" t="s">
        <v>102</v>
      </c>
      <c r="C70" s="35" t="s">
        <v>185</v>
      </c>
      <c r="D70" s="36">
        <v>9985027.82</v>
      </c>
      <c r="E70" s="36">
        <v>9667207.79</v>
      </c>
      <c r="F70" s="36">
        <v>123441.19</v>
      </c>
      <c r="G70" s="36">
        <v>2870.5</v>
      </c>
      <c r="H70" s="36">
        <v>50424.66</v>
      </c>
      <c r="I70" s="36">
        <v>837252.11</v>
      </c>
      <c r="J70" s="36">
        <v>1630166.65</v>
      </c>
      <c r="K70" s="37">
        <f t="shared" si="6"/>
        <v>22296390.72</v>
      </c>
      <c r="L70" s="36">
        <v>220800991.61</v>
      </c>
      <c r="M70" s="36">
        <v>16933547.63</v>
      </c>
      <c r="N70" s="36">
        <v>843853.87</v>
      </c>
      <c r="O70" s="38">
        <f t="shared" si="7"/>
        <v>238578393.11</v>
      </c>
      <c r="P70" s="39">
        <f t="shared" si="8"/>
        <v>260874783.83</v>
      </c>
    </row>
    <row r="71" spans="1:16" ht="12.75" customHeight="1">
      <c r="A71" s="33" t="s">
        <v>30</v>
      </c>
      <c r="B71" s="34" t="s">
        <v>103</v>
      </c>
      <c r="C71" s="35" t="s">
        <v>242</v>
      </c>
      <c r="D71" s="36">
        <v>2717945.66</v>
      </c>
      <c r="E71" s="36">
        <v>2467238.66</v>
      </c>
      <c r="F71" s="36">
        <v>31504.33</v>
      </c>
      <c r="G71" s="36">
        <v>732.6</v>
      </c>
      <c r="H71" s="36">
        <v>12869.24</v>
      </c>
      <c r="I71" s="36">
        <v>201902.05</v>
      </c>
      <c r="J71" s="36">
        <v>416046.73</v>
      </c>
      <c r="K71" s="37">
        <f t="shared" si="6"/>
        <v>5848239.27</v>
      </c>
      <c r="L71" s="36">
        <v>29994484.33</v>
      </c>
      <c r="M71" s="36">
        <v>0</v>
      </c>
      <c r="N71" s="36">
        <v>0</v>
      </c>
      <c r="O71" s="38">
        <f t="shared" si="7"/>
        <v>29994484.33</v>
      </c>
      <c r="P71" s="39">
        <f t="shared" si="8"/>
        <v>35842723.599999994</v>
      </c>
    </row>
    <row r="72" spans="1:16" ht="12.75" customHeight="1">
      <c r="A72" s="33" t="s">
        <v>30</v>
      </c>
      <c r="B72" s="34" t="s">
        <v>104</v>
      </c>
      <c r="C72" s="35" t="s">
        <v>243</v>
      </c>
      <c r="D72" s="36">
        <v>963261.22</v>
      </c>
      <c r="E72" s="36">
        <v>1427152.39</v>
      </c>
      <c r="F72" s="36">
        <v>18223.4</v>
      </c>
      <c r="G72" s="36">
        <v>423.77</v>
      </c>
      <c r="H72" s="36">
        <v>7444.1</v>
      </c>
      <c r="I72" s="36">
        <v>59182.22</v>
      </c>
      <c r="J72" s="36">
        <v>240658.55</v>
      </c>
      <c r="K72" s="37">
        <f t="shared" si="6"/>
        <v>2716345.65</v>
      </c>
      <c r="L72" s="36">
        <v>15406392.64</v>
      </c>
      <c r="M72" s="36">
        <v>0</v>
      </c>
      <c r="N72" s="36">
        <v>0</v>
      </c>
      <c r="O72" s="38">
        <f t="shared" si="7"/>
        <v>15406392.64</v>
      </c>
      <c r="P72" s="39">
        <f t="shared" si="8"/>
        <v>18122738.29</v>
      </c>
    </row>
    <row r="73" spans="1:16" ht="12.75" customHeight="1">
      <c r="A73" s="33" t="s">
        <v>30</v>
      </c>
      <c r="B73" s="34" t="s">
        <v>105</v>
      </c>
      <c r="C73" s="35" t="s">
        <v>244</v>
      </c>
      <c r="D73" s="36">
        <v>1027961.98</v>
      </c>
      <c r="E73" s="36">
        <v>1376481.64</v>
      </c>
      <c r="F73" s="36">
        <v>17576.38</v>
      </c>
      <c r="G73" s="36">
        <v>408.72</v>
      </c>
      <c r="H73" s="36">
        <v>7179.8</v>
      </c>
      <c r="I73" s="36">
        <v>45433.89</v>
      </c>
      <c r="J73" s="36">
        <v>232114.02</v>
      </c>
      <c r="K73" s="37">
        <f t="shared" si="6"/>
        <v>2707156.43</v>
      </c>
      <c r="L73" s="36">
        <v>15345689.13</v>
      </c>
      <c r="M73" s="36">
        <v>233813.29</v>
      </c>
      <c r="N73" s="36">
        <v>364615.76</v>
      </c>
      <c r="O73" s="38">
        <f t="shared" si="7"/>
        <v>15944118.180000002</v>
      </c>
      <c r="P73" s="39">
        <f t="shared" si="8"/>
        <v>18651274.610000003</v>
      </c>
    </row>
    <row r="74" spans="1:16" ht="12.75" customHeight="1">
      <c r="A74" s="33" t="s">
        <v>31</v>
      </c>
      <c r="B74" s="34" t="s">
        <v>106</v>
      </c>
      <c r="C74" s="35" t="s">
        <v>245</v>
      </c>
      <c r="D74" s="36">
        <v>3535991.12</v>
      </c>
      <c r="E74" s="36">
        <v>3593629.16</v>
      </c>
      <c r="F74" s="36">
        <v>43567.89</v>
      </c>
      <c r="G74" s="36">
        <v>1033.79</v>
      </c>
      <c r="H74" s="36">
        <v>19329.33</v>
      </c>
      <c r="I74" s="36">
        <v>191404.63</v>
      </c>
      <c r="J74" s="36">
        <v>816184.31</v>
      </c>
      <c r="K74" s="37">
        <f t="shared" si="6"/>
        <v>8201140.23</v>
      </c>
      <c r="L74" s="36">
        <v>42815842.37</v>
      </c>
      <c r="M74" s="36">
        <v>2635300.56</v>
      </c>
      <c r="N74" s="36">
        <v>139382.05</v>
      </c>
      <c r="O74" s="38">
        <f t="shared" si="7"/>
        <v>45590524.98</v>
      </c>
      <c r="P74" s="39">
        <f t="shared" si="8"/>
        <v>53791665.20999999</v>
      </c>
    </row>
    <row r="75" spans="1:16" ht="12.75" customHeight="1">
      <c r="A75" s="33" t="s">
        <v>31</v>
      </c>
      <c r="B75" s="34" t="s">
        <v>107</v>
      </c>
      <c r="C75" s="35" t="s">
        <v>246</v>
      </c>
      <c r="D75" s="36">
        <v>1027027.45</v>
      </c>
      <c r="E75" s="36">
        <v>1588305.33</v>
      </c>
      <c r="F75" s="36">
        <v>19256.05</v>
      </c>
      <c r="G75" s="36">
        <v>456.91</v>
      </c>
      <c r="H75" s="36">
        <v>8543.14</v>
      </c>
      <c r="I75" s="36">
        <v>110513.71</v>
      </c>
      <c r="J75" s="36">
        <v>360735.58</v>
      </c>
      <c r="K75" s="37">
        <f t="shared" si="6"/>
        <v>3114838.1700000004</v>
      </c>
      <c r="L75" s="36">
        <v>16907082.05</v>
      </c>
      <c r="M75" s="36">
        <v>503825.27</v>
      </c>
      <c r="N75" s="36">
        <v>105181.7</v>
      </c>
      <c r="O75" s="38">
        <f t="shared" si="7"/>
        <v>17516089.02</v>
      </c>
      <c r="P75" s="39">
        <f t="shared" si="8"/>
        <v>20630927.19</v>
      </c>
    </row>
    <row r="76" spans="1:16" ht="12.75" customHeight="1">
      <c r="A76" s="33" t="s">
        <v>31</v>
      </c>
      <c r="B76" s="34" t="s">
        <v>76</v>
      </c>
      <c r="C76" s="35" t="s">
        <v>186</v>
      </c>
      <c r="D76" s="36">
        <v>8805465.16</v>
      </c>
      <c r="E76" s="36">
        <v>7639347.08</v>
      </c>
      <c r="F76" s="36">
        <v>92616.74</v>
      </c>
      <c r="G76" s="36">
        <v>2197.64</v>
      </c>
      <c r="H76" s="36">
        <v>41090.34</v>
      </c>
      <c r="I76" s="36">
        <v>522611.15</v>
      </c>
      <c r="J76" s="36">
        <v>1735046.93</v>
      </c>
      <c r="K76" s="37">
        <f t="shared" si="6"/>
        <v>18838375.04</v>
      </c>
      <c r="L76" s="36">
        <v>84713697.72</v>
      </c>
      <c r="M76" s="36">
        <v>6554916.98</v>
      </c>
      <c r="N76" s="36">
        <v>501278.48</v>
      </c>
      <c r="O76" s="38">
        <f t="shared" si="7"/>
        <v>91769893.18</v>
      </c>
      <c r="P76" s="39">
        <f t="shared" si="8"/>
        <v>110608268.22</v>
      </c>
    </row>
    <row r="77" spans="1:16" ht="12.75" customHeight="1">
      <c r="A77" s="33" t="s">
        <v>32</v>
      </c>
      <c r="B77" s="34" t="s">
        <v>101</v>
      </c>
      <c r="C77" s="35" t="s">
        <v>187</v>
      </c>
      <c r="D77" s="36">
        <v>2338244.65</v>
      </c>
      <c r="E77" s="36">
        <v>1944127.37</v>
      </c>
      <c r="F77" s="36">
        <v>25868.36</v>
      </c>
      <c r="G77" s="36">
        <v>859.28</v>
      </c>
      <c r="H77" s="36">
        <v>9428.86</v>
      </c>
      <c r="I77" s="36">
        <v>206998.09</v>
      </c>
      <c r="J77" s="36">
        <v>366324.84</v>
      </c>
      <c r="K77" s="37">
        <f t="shared" si="6"/>
        <v>4891851.45</v>
      </c>
      <c r="L77" s="36">
        <v>23204358.01</v>
      </c>
      <c r="M77" s="36">
        <v>3029199.51</v>
      </c>
      <c r="N77" s="36">
        <v>319858.7</v>
      </c>
      <c r="O77" s="38">
        <f t="shared" si="7"/>
        <v>26553416.220000003</v>
      </c>
      <c r="P77" s="39">
        <f t="shared" si="8"/>
        <v>31445267.67</v>
      </c>
    </row>
    <row r="78" spans="1:16" ht="12.75" customHeight="1">
      <c r="A78" s="33" t="s">
        <v>33</v>
      </c>
      <c r="B78" s="34" t="s">
        <v>11</v>
      </c>
      <c r="C78" s="35" t="s">
        <v>247</v>
      </c>
      <c r="D78" s="36">
        <v>1648370.67</v>
      </c>
      <c r="E78" s="36">
        <v>1530469.58</v>
      </c>
      <c r="F78" s="36">
        <v>21405.61</v>
      </c>
      <c r="G78" s="36">
        <v>670.45</v>
      </c>
      <c r="H78" s="36">
        <v>7348.42</v>
      </c>
      <c r="I78" s="36">
        <v>165432.31</v>
      </c>
      <c r="J78" s="36">
        <v>225778.52</v>
      </c>
      <c r="K78" s="37">
        <f t="shared" si="6"/>
        <v>3599475.56</v>
      </c>
      <c r="L78" s="36">
        <v>16013940.07</v>
      </c>
      <c r="M78" s="36">
        <v>1988525.4</v>
      </c>
      <c r="N78" s="36">
        <v>708057.09</v>
      </c>
      <c r="O78" s="38">
        <f t="shared" si="7"/>
        <v>18710522.56</v>
      </c>
      <c r="P78" s="39">
        <f t="shared" si="8"/>
        <v>22309998.119999997</v>
      </c>
    </row>
    <row r="79" spans="1:16" ht="12.75" customHeight="1">
      <c r="A79" s="33" t="s">
        <v>33</v>
      </c>
      <c r="B79" s="34" t="s">
        <v>107</v>
      </c>
      <c r="C79" s="35" t="s">
        <v>248</v>
      </c>
      <c r="D79" s="36">
        <v>6194031.76</v>
      </c>
      <c r="E79" s="36">
        <v>5345793.27</v>
      </c>
      <c r="F79" s="36">
        <v>74767.87</v>
      </c>
      <c r="G79" s="36">
        <v>2341.83</v>
      </c>
      <c r="H79" s="36">
        <v>25667.37</v>
      </c>
      <c r="I79" s="36">
        <v>520243.83</v>
      </c>
      <c r="J79" s="36">
        <v>788624.17</v>
      </c>
      <c r="K79" s="37">
        <f t="shared" si="6"/>
        <v>12951470.099999998</v>
      </c>
      <c r="L79" s="36">
        <v>56811308.26</v>
      </c>
      <c r="M79" s="36">
        <v>9410054.17</v>
      </c>
      <c r="N79" s="36">
        <v>462928.26</v>
      </c>
      <c r="O79" s="38">
        <f t="shared" si="7"/>
        <v>66684290.69</v>
      </c>
      <c r="P79" s="39">
        <f t="shared" si="8"/>
        <v>79635760.78999999</v>
      </c>
    </row>
    <row r="80" spans="1:16" ht="12.75" customHeight="1">
      <c r="A80" s="33" t="s">
        <v>33</v>
      </c>
      <c r="B80" s="34" t="s">
        <v>108</v>
      </c>
      <c r="C80" s="35" t="s">
        <v>249</v>
      </c>
      <c r="D80" s="36">
        <v>6223560.26</v>
      </c>
      <c r="E80" s="36">
        <v>4326536.07</v>
      </c>
      <c r="F80" s="36">
        <v>60512.23</v>
      </c>
      <c r="G80" s="36">
        <v>1895.32</v>
      </c>
      <c r="H80" s="36">
        <v>20773.49</v>
      </c>
      <c r="I80" s="36">
        <v>354882.17</v>
      </c>
      <c r="J80" s="36">
        <v>638260.92</v>
      </c>
      <c r="K80" s="37">
        <f t="shared" si="6"/>
        <v>11626420.46</v>
      </c>
      <c r="L80" s="36">
        <v>41708792.17</v>
      </c>
      <c r="M80" s="36">
        <v>1521489.7</v>
      </c>
      <c r="N80" s="36">
        <v>4165588.55</v>
      </c>
      <c r="O80" s="38">
        <f t="shared" si="7"/>
        <v>47395870.42</v>
      </c>
      <c r="P80" s="39">
        <f t="shared" si="8"/>
        <v>59022290.88</v>
      </c>
    </row>
    <row r="81" spans="1:16" ht="12.75" customHeight="1">
      <c r="A81" s="33" t="s">
        <v>34</v>
      </c>
      <c r="B81" s="34" t="s">
        <v>84</v>
      </c>
      <c r="C81" s="35" t="s">
        <v>188</v>
      </c>
      <c r="D81" s="36">
        <v>1775154.33</v>
      </c>
      <c r="E81" s="36">
        <v>1553853.55</v>
      </c>
      <c r="F81" s="36">
        <v>20539.02</v>
      </c>
      <c r="G81" s="36">
        <v>491.55</v>
      </c>
      <c r="H81" s="36">
        <v>7346.44</v>
      </c>
      <c r="I81" s="36">
        <v>163171.38</v>
      </c>
      <c r="J81" s="36">
        <v>396005.15</v>
      </c>
      <c r="K81" s="37">
        <f t="shared" si="6"/>
        <v>3916561.4199999995</v>
      </c>
      <c r="L81" s="36">
        <v>15425550.54</v>
      </c>
      <c r="M81" s="36">
        <v>2192107.28</v>
      </c>
      <c r="N81" s="36">
        <v>262134.93</v>
      </c>
      <c r="O81" s="38">
        <f t="shared" si="7"/>
        <v>17879792.75</v>
      </c>
      <c r="P81" s="39">
        <f t="shared" si="8"/>
        <v>21796354.169999998</v>
      </c>
    </row>
    <row r="82" spans="1:16" ht="12.75" customHeight="1">
      <c r="A82" s="33" t="s">
        <v>35</v>
      </c>
      <c r="B82" s="34" t="s">
        <v>106</v>
      </c>
      <c r="C82" s="35" t="s">
        <v>250</v>
      </c>
      <c r="D82" s="36">
        <v>8209012.56</v>
      </c>
      <c r="E82" s="36">
        <v>0</v>
      </c>
      <c r="F82" s="36">
        <v>65891.62</v>
      </c>
      <c r="G82" s="36">
        <v>1576.16</v>
      </c>
      <c r="H82" s="36">
        <v>29675.58</v>
      </c>
      <c r="I82" s="36">
        <v>0</v>
      </c>
      <c r="J82" s="36">
        <v>0</v>
      </c>
      <c r="K82" s="37">
        <f t="shared" si="6"/>
        <v>8306155.92</v>
      </c>
      <c r="L82" s="36">
        <v>90397839.48</v>
      </c>
      <c r="M82" s="36">
        <v>8307702.39</v>
      </c>
      <c r="N82" s="36">
        <v>731313.01</v>
      </c>
      <c r="O82" s="38">
        <f t="shared" si="7"/>
        <v>99436854.88000001</v>
      </c>
      <c r="P82" s="39">
        <f t="shared" si="8"/>
        <v>107743010.80000001</v>
      </c>
    </row>
    <row r="83" spans="1:16" ht="12.75" customHeight="1">
      <c r="A83" s="33" t="s">
        <v>35</v>
      </c>
      <c r="B83" s="34" t="s">
        <v>109</v>
      </c>
      <c r="C83" s="35" t="s">
        <v>251</v>
      </c>
      <c r="D83" s="36">
        <v>1448849.25</v>
      </c>
      <c r="E83" s="36">
        <v>0</v>
      </c>
      <c r="F83" s="36">
        <v>17766.68</v>
      </c>
      <c r="G83" s="36">
        <v>424.99</v>
      </c>
      <c r="H83" s="36">
        <v>8001.57</v>
      </c>
      <c r="I83" s="36">
        <v>0</v>
      </c>
      <c r="J83" s="36">
        <v>0</v>
      </c>
      <c r="K83" s="37">
        <f t="shared" si="6"/>
        <v>1475042.49</v>
      </c>
      <c r="L83" s="36">
        <v>21855635.91</v>
      </c>
      <c r="M83" s="36">
        <v>1043332.69</v>
      </c>
      <c r="N83" s="36">
        <v>55541.55</v>
      </c>
      <c r="O83" s="38">
        <f t="shared" si="7"/>
        <v>22954510.15</v>
      </c>
      <c r="P83" s="39">
        <f t="shared" si="8"/>
        <v>24429552.639999997</v>
      </c>
    </row>
    <row r="84" spans="1:16" ht="12.75" customHeight="1">
      <c r="A84" s="33" t="s">
        <v>36</v>
      </c>
      <c r="B84" s="34" t="s">
        <v>110</v>
      </c>
      <c r="C84" s="35" t="s">
        <v>189</v>
      </c>
      <c r="D84" s="36">
        <v>1866360.37</v>
      </c>
      <c r="E84" s="36">
        <v>1532217.41</v>
      </c>
      <c r="F84" s="36">
        <v>20387.53</v>
      </c>
      <c r="G84" s="36">
        <v>677.22</v>
      </c>
      <c r="H84" s="36">
        <v>7431.13</v>
      </c>
      <c r="I84" s="36">
        <v>115036.39</v>
      </c>
      <c r="J84" s="36">
        <v>288710.15</v>
      </c>
      <c r="K84" s="37">
        <f t="shared" si="6"/>
        <v>3830820.2</v>
      </c>
      <c r="L84" s="36">
        <v>15137166.73</v>
      </c>
      <c r="M84" s="36">
        <v>1321837.34</v>
      </c>
      <c r="N84" s="36">
        <v>67727.38</v>
      </c>
      <c r="O84" s="38">
        <f t="shared" si="7"/>
        <v>16526731.450000001</v>
      </c>
      <c r="P84" s="39">
        <f t="shared" si="8"/>
        <v>20357551.650000002</v>
      </c>
    </row>
    <row r="85" spans="1:16" ht="12.75" customHeight="1">
      <c r="A85" s="33" t="s">
        <v>36</v>
      </c>
      <c r="B85" s="34" t="s">
        <v>111</v>
      </c>
      <c r="C85" s="35" t="s">
        <v>252</v>
      </c>
      <c r="D85" s="36">
        <v>6575445.41</v>
      </c>
      <c r="E85" s="36">
        <v>5459964.54</v>
      </c>
      <c r="F85" s="36">
        <v>72649.73</v>
      </c>
      <c r="G85" s="36">
        <v>2413.23</v>
      </c>
      <c r="H85" s="36">
        <v>26480.38</v>
      </c>
      <c r="I85" s="36">
        <v>476862.97</v>
      </c>
      <c r="J85" s="36">
        <v>1028801.24</v>
      </c>
      <c r="K85" s="37">
        <f t="shared" si="6"/>
        <v>13642617.500000002</v>
      </c>
      <c r="L85" s="36">
        <v>63121345.87</v>
      </c>
      <c r="M85" s="36">
        <v>6674212.4</v>
      </c>
      <c r="N85" s="36">
        <v>1025249.76</v>
      </c>
      <c r="O85" s="38">
        <f t="shared" si="7"/>
        <v>70820808.03</v>
      </c>
      <c r="P85" s="39">
        <f t="shared" si="8"/>
        <v>84463425.53</v>
      </c>
    </row>
    <row r="86" spans="1:16" ht="12.75" customHeight="1">
      <c r="A86" s="33" t="s">
        <v>37</v>
      </c>
      <c r="B86" s="34" t="s">
        <v>112</v>
      </c>
      <c r="C86" s="35" t="s">
        <v>190</v>
      </c>
      <c r="D86" s="36">
        <v>3400821.79</v>
      </c>
      <c r="E86" s="36">
        <v>2879771.21</v>
      </c>
      <c r="F86" s="36">
        <v>38065.15</v>
      </c>
      <c r="G86" s="36">
        <v>910.99</v>
      </c>
      <c r="H86" s="36">
        <v>13615.23</v>
      </c>
      <c r="I86" s="36">
        <v>290620.16</v>
      </c>
      <c r="J86" s="36">
        <v>733920.01</v>
      </c>
      <c r="K86" s="37">
        <f t="shared" si="6"/>
        <v>7357724.540000001</v>
      </c>
      <c r="L86" s="36">
        <v>33315100.04</v>
      </c>
      <c r="M86" s="36">
        <v>3525527.37</v>
      </c>
      <c r="N86" s="36">
        <v>176924.71</v>
      </c>
      <c r="O86" s="38">
        <f t="shared" si="7"/>
        <v>37017552.12</v>
      </c>
      <c r="P86" s="39">
        <f t="shared" si="8"/>
        <v>44375276.66</v>
      </c>
    </row>
    <row r="87" spans="1:16" ht="12.75" customHeight="1">
      <c r="A87" s="33" t="s">
        <v>38</v>
      </c>
      <c r="B87" s="34" t="s">
        <v>89</v>
      </c>
      <c r="C87" s="35" t="s">
        <v>253</v>
      </c>
      <c r="D87" s="36">
        <v>776114.99</v>
      </c>
      <c r="E87" s="36">
        <v>0</v>
      </c>
      <c r="F87" s="36">
        <v>14307.4</v>
      </c>
      <c r="G87" s="36">
        <v>342.24</v>
      </c>
      <c r="H87" s="36">
        <v>6443.62</v>
      </c>
      <c r="I87" s="36">
        <v>0</v>
      </c>
      <c r="J87" s="36">
        <v>0</v>
      </c>
      <c r="K87" s="37">
        <f t="shared" si="6"/>
        <v>797208.25</v>
      </c>
      <c r="L87" s="36">
        <v>15655233.25</v>
      </c>
      <c r="M87" s="36">
        <v>1680286.38</v>
      </c>
      <c r="N87" s="36">
        <v>84856.75</v>
      </c>
      <c r="O87" s="38">
        <f t="shared" si="7"/>
        <v>17420376.38</v>
      </c>
      <c r="P87" s="39">
        <f t="shared" si="8"/>
        <v>18217584.63</v>
      </c>
    </row>
    <row r="88" spans="1:16" ht="12.75" customHeight="1">
      <c r="A88" s="33" t="s">
        <v>38</v>
      </c>
      <c r="B88" s="34" t="s">
        <v>113</v>
      </c>
      <c r="C88" s="35" t="s">
        <v>254</v>
      </c>
      <c r="D88" s="36">
        <v>2562107.5</v>
      </c>
      <c r="E88" s="36">
        <v>0</v>
      </c>
      <c r="F88" s="36">
        <v>27466.61</v>
      </c>
      <c r="G88" s="36">
        <v>657.01</v>
      </c>
      <c r="H88" s="36">
        <v>12370.12</v>
      </c>
      <c r="I88" s="36">
        <v>0</v>
      </c>
      <c r="J88" s="36">
        <v>0</v>
      </c>
      <c r="K88" s="37">
        <f t="shared" si="6"/>
        <v>2602601.2399999998</v>
      </c>
      <c r="L88" s="36">
        <v>33451726.77</v>
      </c>
      <c r="M88" s="36">
        <v>3136479.51</v>
      </c>
      <c r="N88" s="36">
        <v>158357.04</v>
      </c>
      <c r="O88" s="38">
        <f t="shared" si="7"/>
        <v>36746563.32</v>
      </c>
      <c r="P88" s="39">
        <f t="shared" si="8"/>
        <v>39349164.56</v>
      </c>
    </row>
    <row r="89" spans="1:16" ht="12.75" customHeight="1">
      <c r="A89" s="33" t="s">
        <v>38</v>
      </c>
      <c r="B89" s="34" t="s">
        <v>110</v>
      </c>
      <c r="C89" s="35" t="s">
        <v>255</v>
      </c>
      <c r="D89" s="36">
        <v>4304679.99</v>
      </c>
      <c r="E89" s="36">
        <v>0</v>
      </c>
      <c r="F89" s="36">
        <v>36157.66</v>
      </c>
      <c r="G89" s="36">
        <v>864.91</v>
      </c>
      <c r="H89" s="36">
        <v>16284.31</v>
      </c>
      <c r="I89" s="36">
        <v>0</v>
      </c>
      <c r="J89" s="36">
        <v>0</v>
      </c>
      <c r="K89" s="37">
        <f t="shared" si="6"/>
        <v>4357986.87</v>
      </c>
      <c r="L89" s="36">
        <v>53457570.17</v>
      </c>
      <c r="M89" s="36">
        <v>4338771.91</v>
      </c>
      <c r="N89" s="36">
        <v>221863.56</v>
      </c>
      <c r="O89" s="38">
        <f t="shared" si="7"/>
        <v>58018205.64</v>
      </c>
      <c r="P89" s="39">
        <f t="shared" si="8"/>
        <v>62376192.51</v>
      </c>
    </row>
    <row r="90" spans="1:16" ht="12.75" customHeight="1">
      <c r="A90" s="33" t="s">
        <v>114</v>
      </c>
      <c r="B90" s="34" t="s">
        <v>115</v>
      </c>
      <c r="C90" s="35" t="s">
        <v>256</v>
      </c>
      <c r="D90" s="36">
        <v>4551450.1</v>
      </c>
      <c r="E90" s="36">
        <v>3560769.86</v>
      </c>
      <c r="F90" s="36">
        <v>44283.76</v>
      </c>
      <c r="G90" s="36">
        <v>1190.22</v>
      </c>
      <c r="H90" s="36">
        <v>15168.98</v>
      </c>
      <c r="I90" s="36">
        <v>314234.09</v>
      </c>
      <c r="J90" s="36">
        <v>639622.4</v>
      </c>
      <c r="K90" s="37">
        <f t="shared" si="6"/>
        <v>9126719.41</v>
      </c>
      <c r="L90" s="36">
        <v>37925104.03</v>
      </c>
      <c r="M90" s="36">
        <v>4693809.28</v>
      </c>
      <c r="N90" s="36">
        <v>234831.24</v>
      </c>
      <c r="O90" s="38">
        <f t="shared" si="7"/>
        <v>42853744.550000004</v>
      </c>
      <c r="P90" s="39">
        <f t="shared" si="8"/>
        <v>51980463.96000001</v>
      </c>
    </row>
    <row r="91" spans="1:16" ht="12.75" customHeight="1">
      <c r="A91" s="33" t="s">
        <v>39</v>
      </c>
      <c r="B91" s="34" t="s">
        <v>116</v>
      </c>
      <c r="C91" s="35" t="s">
        <v>191</v>
      </c>
      <c r="D91" s="36">
        <v>1121020.85</v>
      </c>
      <c r="E91" s="36">
        <v>1035126.9</v>
      </c>
      <c r="F91" s="36">
        <v>13682.43</v>
      </c>
      <c r="G91" s="36">
        <v>327.45</v>
      </c>
      <c r="H91" s="36">
        <v>4893.96</v>
      </c>
      <c r="I91" s="36">
        <v>95172.81</v>
      </c>
      <c r="J91" s="36">
        <v>263805.8</v>
      </c>
      <c r="K91" s="37">
        <f t="shared" si="6"/>
        <v>2534030.2</v>
      </c>
      <c r="L91" s="36">
        <v>10449473.47</v>
      </c>
      <c r="M91" s="36">
        <v>2056591.3</v>
      </c>
      <c r="N91" s="36">
        <v>100845.26</v>
      </c>
      <c r="O91" s="38">
        <f t="shared" si="7"/>
        <v>12606910.030000001</v>
      </c>
      <c r="P91" s="39">
        <f t="shared" si="8"/>
        <v>15140940.23</v>
      </c>
    </row>
    <row r="92" spans="1:16" ht="12.75" customHeight="1">
      <c r="A92" s="33" t="s">
        <v>40</v>
      </c>
      <c r="B92" s="34" t="s">
        <v>11</v>
      </c>
      <c r="C92" s="35" t="s">
        <v>339</v>
      </c>
      <c r="D92" s="36">
        <v>1073957.4</v>
      </c>
      <c r="E92" s="36">
        <v>1262305.47</v>
      </c>
      <c r="F92" s="36">
        <v>16118.46</v>
      </c>
      <c r="G92" s="36">
        <v>374.82</v>
      </c>
      <c r="H92" s="36">
        <v>6584.25</v>
      </c>
      <c r="I92" s="36">
        <v>56419.4</v>
      </c>
      <c r="J92" s="36">
        <v>212860.66</v>
      </c>
      <c r="K92" s="37">
        <f t="shared" si="6"/>
        <v>2628620.46</v>
      </c>
      <c r="L92" s="36">
        <v>15016681.32</v>
      </c>
      <c r="M92" s="36">
        <v>0</v>
      </c>
      <c r="N92" s="36">
        <v>0</v>
      </c>
      <c r="O92" s="38">
        <f t="shared" si="7"/>
        <v>15016681.32</v>
      </c>
      <c r="P92" s="39">
        <f t="shared" si="8"/>
        <v>17645301.78</v>
      </c>
    </row>
    <row r="93" spans="1:16" ht="12.75" customHeight="1">
      <c r="A93" s="33" t="s">
        <v>40</v>
      </c>
      <c r="B93" s="34" t="s">
        <v>110</v>
      </c>
      <c r="C93" s="35" t="s">
        <v>257</v>
      </c>
      <c r="D93" s="36">
        <v>2053622.99</v>
      </c>
      <c r="E93" s="36">
        <v>2256951.92</v>
      </c>
      <c r="F93" s="36">
        <v>28819.16</v>
      </c>
      <c r="G93" s="36">
        <v>670.16</v>
      </c>
      <c r="H93" s="36">
        <v>11772.38</v>
      </c>
      <c r="I93" s="36">
        <v>116877.45</v>
      </c>
      <c r="J93" s="36">
        <v>380586.39</v>
      </c>
      <c r="K93" s="37">
        <f t="shared" si="6"/>
        <v>4849300.45</v>
      </c>
      <c r="L93" s="36">
        <v>23189747.35</v>
      </c>
      <c r="M93" s="36">
        <v>401807</v>
      </c>
      <c r="N93" s="36">
        <v>88613.26</v>
      </c>
      <c r="O93" s="38">
        <f t="shared" si="7"/>
        <v>23680167.610000003</v>
      </c>
      <c r="P93" s="39">
        <f t="shared" si="8"/>
        <v>28529468.060000002</v>
      </c>
    </row>
    <row r="94" spans="1:16" ht="12.75" customHeight="1">
      <c r="A94" s="33" t="s">
        <v>40</v>
      </c>
      <c r="B94" s="34" t="s">
        <v>117</v>
      </c>
      <c r="C94" s="35" t="s">
        <v>192</v>
      </c>
      <c r="D94" s="36">
        <v>16475609.83</v>
      </c>
      <c r="E94" s="36">
        <v>11554574.42</v>
      </c>
      <c r="F94" s="36">
        <v>147541.1</v>
      </c>
      <c r="G94" s="36">
        <v>3430.92</v>
      </c>
      <c r="H94" s="36">
        <v>60269.26</v>
      </c>
      <c r="I94" s="36">
        <v>978704.23</v>
      </c>
      <c r="J94" s="36">
        <v>1948430.44</v>
      </c>
      <c r="K94" s="37">
        <f t="shared" si="6"/>
        <v>31168560.200000007</v>
      </c>
      <c r="L94" s="36">
        <v>290737115.91</v>
      </c>
      <c r="M94" s="36">
        <v>15715817.63</v>
      </c>
      <c r="N94" s="36">
        <v>1202926.7</v>
      </c>
      <c r="O94" s="38">
        <f t="shared" si="7"/>
        <v>307655860.24</v>
      </c>
      <c r="P94" s="39">
        <f t="shared" si="8"/>
        <v>338824420.44</v>
      </c>
    </row>
    <row r="95" spans="1:16" ht="12.75" customHeight="1">
      <c r="A95" s="33" t="s">
        <v>41</v>
      </c>
      <c r="B95" s="34" t="s">
        <v>118</v>
      </c>
      <c r="C95" s="35" t="s">
        <v>193</v>
      </c>
      <c r="D95" s="36">
        <v>1042574.84</v>
      </c>
      <c r="E95" s="36">
        <v>791820.28</v>
      </c>
      <c r="F95" s="36">
        <v>10466.37</v>
      </c>
      <c r="G95" s="36">
        <v>250.49</v>
      </c>
      <c r="H95" s="36">
        <v>3743.64</v>
      </c>
      <c r="I95" s="36">
        <v>88720.54</v>
      </c>
      <c r="J95" s="36">
        <v>201798.24</v>
      </c>
      <c r="K95" s="37">
        <f t="shared" si="6"/>
        <v>2139374.4000000004</v>
      </c>
      <c r="L95" s="36">
        <v>6355886.68</v>
      </c>
      <c r="M95" s="36">
        <v>755763.25</v>
      </c>
      <c r="N95" s="36">
        <v>38509.44</v>
      </c>
      <c r="O95" s="38">
        <f t="shared" si="7"/>
        <v>7150159.369999999</v>
      </c>
      <c r="P95" s="39">
        <f t="shared" si="8"/>
        <v>9289533.77</v>
      </c>
    </row>
    <row r="96" spans="1:16" ht="12.75" customHeight="1">
      <c r="A96" s="33" t="s">
        <v>42</v>
      </c>
      <c r="B96" s="34" t="s">
        <v>97</v>
      </c>
      <c r="C96" s="35" t="s">
        <v>258</v>
      </c>
      <c r="D96" s="36">
        <v>2200197.79</v>
      </c>
      <c r="E96" s="36">
        <v>2270459.4</v>
      </c>
      <c r="F96" s="36">
        <v>27231.32</v>
      </c>
      <c r="G96" s="36">
        <v>744.26</v>
      </c>
      <c r="H96" s="36">
        <v>9226.62</v>
      </c>
      <c r="I96" s="36">
        <v>213769.52</v>
      </c>
      <c r="J96" s="36">
        <v>339880.42</v>
      </c>
      <c r="K96" s="37">
        <f t="shared" si="6"/>
        <v>5061509.329999999</v>
      </c>
      <c r="L96" s="36">
        <v>19019869.28</v>
      </c>
      <c r="M96" s="36">
        <v>2054192.17</v>
      </c>
      <c r="N96" s="36">
        <v>102811.77</v>
      </c>
      <c r="O96" s="38">
        <f t="shared" si="7"/>
        <v>21176873.220000003</v>
      </c>
      <c r="P96" s="39">
        <f t="shared" si="8"/>
        <v>26238382.55</v>
      </c>
    </row>
    <row r="97" spans="1:16" ht="12.75" customHeight="1">
      <c r="A97" s="33" t="s">
        <v>42</v>
      </c>
      <c r="B97" s="34" t="s">
        <v>100</v>
      </c>
      <c r="C97" s="35" t="s">
        <v>194</v>
      </c>
      <c r="D97" s="36">
        <v>3611791.82</v>
      </c>
      <c r="E97" s="36">
        <v>2919039.98</v>
      </c>
      <c r="F97" s="36">
        <v>35010.23</v>
      </c>
      <c r="G97" s="36">
        <v>956.87</v>
      </c>
      <c r="H97" s="36">
        <v>11862.3</v>
      </c>
      <c r="I97" s="36">
        <v>247054.95</v>
      </c>
      <c r="J97" s="36">
        <v>436970.83</v>
      </c>
      <c r="K97" s="37">
        <f t="shared" si="6"/>
        <v>7262686.98</v>
      </c>
      <c r="L97" s="36">
        <v>29070261.97</v>
      </c>
      <c r="M97" s="36">
        <v>3178839.6</v>
      </c>
      <c r="N97" s="36">
        <v>158246.74</v>
      </c>
      <c r="O97" s="38">
        <f t="shared" si="7"/>
        <v>32407348.31</v>
      </c>
      <c r="P97" s="39">
        <f t="shared" si="8"/>
        <v>39670035.29</v>
      </c>
    </row>
    <row r="98" spans="1:16" ht="12.75" customHeight="1">
      <c r="A98" s="33" t="s">
        <v>43</v>
      </c>
      <c r="B98" s="34" t="s">
        <v>119</v>
      </c>
      <c r="C98" s="35" t="s">
        <v>195</v>
      </c>
      <c r="D98" s="36">
        <v>905157.26</v>
      </c>
      <c r="E98" s="36">
        <v>737011.47</v>
      </c>
      <c r="F98" s="36">
        <v>9117.51</v>
      </c>
      <c r="G98" s="36">
        <v>201.5</v>
      </c>
      <c r="H98" s="36">
        <v>3344.15</v>
      </c>
      <c r="I98" s="36">
        <v>87657.48</v>
      </c>
      <c r="J98" s="36">
        <v>156505.94</v>
      </c>
      <c r="K98" s="37">
        <f t="shared" si="6"/>
        <v>1898995.3099999998</v>
      </c>
      <c r="L98" s="36">
        <v>5741426.78</v>
      </c>
      <c r="M98" s="36">
        <v>879037.58</v>
      </c>
      <c r="N98" s="36">
        <v>43806.34</v>
      </c>
      <c r="O98" s="38">
        <f t="shared" si="7"/>
        <v>6664270.7</v>
      </c>
      <c r="P98" s="39">
        <f t="shared" si="8"/>
        <v>8563266.01</v>
      </c>
    </row>
    <row r="99" spans="1:16" ht="12.75" customHeight="1">
      <c r="A99" s="33" t="s">
        <v>44</v>
      </c>
      <c r="B99" s="34" t="s">
        <v>120</v>
      </c>
      <c r="C99" s="35" t="s">
        <v>259</v>
      </c>
      <c r="D99" s="36">
        <v>1113548.85</v>
      </c>
      <c r="E99" s="36">
        <v>1416654</v>
      </c>
      <c r="F99" s="36">
        <v>16653.12</v>
      </c>
      <c r="G99" s="36">
        <v>338.95</v>
      </c>
      <c r="H99" s="36">
        <v>6662.2</v>
      </c>
      <c r="I99" s="36">
        <v>146138.03</v>
      </c>
      <c r="J99" s="36">
        <v>351725.8</v>
      </c>
      <c r="K99" s="37">
        <f t="shared" si="6"/>
        <v>3051720.95</v>
      </c>
      <c r="L99" s="36">
        <v>15473330.24</v>
      </c>
      <c r="M99" s="36">
        <v>1729327.42</v>
      </c>
      <c r="N99" s="36">
        <v>147930.3</v>
      </c>
      <c r="O99" s="38">
        <f t="shared" si="7"/>
        <v>17350587.96</v>
      </c>
      <c r="P99" s="39">
        <f t="shared" si="8"/>
        <v>20402308.91</v>
      </c>
    </row>
    <row r="100" spans="1:16" ht="12.75" customHeight="1">
      <c r="A100" s="33" t="s">
        <v>44</v>
      </c>
      <c r="B100" s="34" t="s">
        <v>121</v>
      </c>
      <c r="C100" s="35" t="s">
        <v>196</v>
      </c>
      <c r="D100" s="36">
        <v>2403946.28</v>
      </c>
      <c r="E100" s="36">
        <v>1453025.78</v>
      </c>
      <c r="F100" s="36">
        <v>17080.67</v>
      </c>
      <c r="G100" s="36">
        <v>347.65</v>
      </c>
      <c r="H100" s="36">
        <v>6833.25</v>
      </c>
      <c r="I100" s="36">
        <v>171167.48</v>
      </c>
      <c r="J100" s="36">
        <v>360756.16</v>
      </c>
      <c r="K100" s="37">
        <f t="shared" si="6"/>
        <v>4413157.27</v>
      </c>
      <c r="L100" s="36">
        <v>13215077.29</v>
      </c>
      <c r="M100" s="36">
        <v>1660554.93</v>
      </c>
      <c r="N100" s="36">
        <v>519868.5</v>
      </c>
      <c r="O100" s="38">
        <f t="shared" si="7"/>
        <v>15395500.719999999</v>
      </c>
      <c r="P100" s="39">
        <f t="shared" si="8"/>
        <v>19808657.99</v>
      </c>
    </row>
    <row r="101" spans="1:16" ht="12.75" customHeight="1">
      <c r="A101" s="33" t="s">
        <v>45</v>
      </c>
      <c r="B101" s="34" t="s">
        <v>122</v>
      </c>
      <c r="C101" s="35" t="s">
        <v>260</v>
      </c>
      <c r="D101" s="36">
        <v>1321399.65</v>
      </c>
      <c r="E101" s="36">
        <v>1585409.92</v>
      </c>
      <c r="F101" s="36">
        <v>18395.32</v>
      </c>
      <c r="G101" s="36">
        <v>461.68</v>
      </c>
      <c r="H101" s="36">
        <v>7103.02</v>
      </c>
      <c r="I101" s="36">
        <v>142987.83</v>
      </c>
      <c r="J101" s="36">
        <v>247440.96</v>
      </c>
      <c r="K101" s="37">
        <f>SUM(D101:J101)</f>
        <v>3323198.38</v>
      </c>
      <c r="L101" s="36">
        <v>14166817.56</v>
      </c>
      <c r="M101" s="36">
        <v>1651265.01</v>
      </c>
      <c r="N101" s="36">
        <v>81984.82</v>
      </c>
      <c r="O101" s="38">
        <f>+N101+M101+L101</f>
        <v>15900067.39</v>
      </c>
      <c r="P101" s="39">
        <f>+O101+K101</f>
        <v>19223265.77</v>
      </c>
    </row>
    <row r="102" spans="1:16" ht="12.75">
      <c r="A102" s="33" t="s">
        <v>45</v>
      </c>
      <c r="B102" s="34" t="s">
        <v>123</v>
      </c>
      <c r="C102" s="35" t="s">
        <v>340</v>
      </c>
      <c r="D102" s="36">
        <v>22405266.45</v>
      </c>
      <c r="E102" s="36">
        <v>15110035.93</v>
      </c>
      <c r="F102" s="36">
        <v>175319.88</v>
      </c>
      <c r="G102" s="36">
        <v>4400.14</v>
      </c>
      <c r="H102" s="36">
        <v>67696.65</v>
      </c>
      <c r="I102" s="36">
        <v>1550419.23</v>
      </c>
      <c r="J102" s="36">
        <v>2358280.78</v>
      </c>
      <c r="K102" s="37">
        <f>SUM(D102:J102)</f>
        <v>41671419.059999995</v>
      </c>
      <c r="L102" s="36">
        <v>308285942.68</v>
      </c>
      <c r="M102" s="36">
        <v>26224968.67</v>
      </c>
      <c r="N102" s="36">
        <v>4429222.16</v>
      </c>
      <c r="O102" s="38">
        <f>+N102+M102+L102</f>
        <v>338940133.51</v>
      </c>
      <c r="P102" s="39">
        <f>+O102+K102</f>
        <v>380611552.57</v>
      </c>
    </row>
    <row r="103" spans="1:16" ht="12.75">
      <c r="A103" s="33" t="s">
        <v>46</v>
      </c>
      <c r="B103" s="34" t="s">
        <v>124</v>
      </c>
      <c r="C103" s="35" t="s">
        <v>197</v>
      </c>
      <c r="D103" s="36">
        <v>7985436.24</v>
      </c>
      <c r="E103" s="36">
        <v>5950731.77</v>
      </c>
      <c r="F103" s="36">
        <v>78657.46</v>
      </c>
      <c r="G103" s="36">
        <v>1882.46</v>
      </c>
      <c r="H103" s="36">
        <v>28134.38</v>
      </c>
      <c r="I103" s="36">
        <v>564719.42</v>
      </c>
      <c r="J103" s="36">
        <v>1516565.31</v>
      </c>
      <c r="K103" s="37">
        <f>SUM(D103:J103)</f>
        <v>16126127.040000003</v>
      </c>
      <c r="L103" s="36">
        <v>66095756.97</v>
      </c>
      <c r="M103" s="36">
        <v>6927991.07</v>
      </c>
      <c r="N103" s="36">
        <v>1657348.25</v>
      </c>
      <c r="O103" s="38">
        <f>+N103+M103+L103</f>
        <v>74681096.28999999</v>
      </c>
      <c r="P103" s="39">
        <f>+O103+K103</f>
        <v>90807223.33</v>
      </c>
    </row>
    <row r="104" spans="1:16" ht="12.75">
      <c r="A104" s="33" t="s">
        <v>47</v>
      </c>
      <c r="B104" s="34" t="s">
        <v>125</v>
      </c>
      <c r="C104" s="35" t="s">
        <v>198</v>
      </c>
      <c r="D104" s="36">
        <v>1286149.41</v>
      </c>
      <c r="E104" s="36">
        <v>1212715.25</v>
      </c>
      <c r="F104" s="36">
        <v>16029.81</v>
      </c>
      <c r="G104" s="36">
        <v>383.63</v>
      </c>
      <c r="H104" s="36">
        <v>5733.58</v>
      </c>
      <c r="I104" s="36">
        <v>133407.29</v>
      </c>
      <c r="J104" s="36">
        <v>309064.83</v>
      </c>
      <c r="K104" s="37">
        <f>SUM(D104:J104)</f>
        <v>2963483.8000000003</v>
      </c>
      <c r="L104" s="36">
        <v>12507750.92</v>
      </c>
      <c r="M104" s="36">
        <v>1630334.03</v>
      </c>
      <c r="N104" s="36">
        <v>81082.15</v>
      </c>
      <c r="O104" s="38">
        <f>+N104+M104+L104</f>
        <v>14219167.1</v>
      </c>
      <c r="P104" s="39">
        <f>+O104+K104</f>
        <v>17182650.9</v>
      </c>
    </row>
    <row r="105" spans="1:16" ht="12.75">
      <c r="A105" s="33" t="s">
        <v>48</v>
      </c>
      <c r="B105" s="34" t="s">
        <v>126</v>
      </c>
      <c r="C105" s="35" t="s">
        <v>199</v>
      </c>
      <c r="D105" s="36">
        <v>18571888.35</v>
      </c>
      <c r="E105" s="36">
        <v>13867305.85</v>
      </c>
      <c r="F105" s="36">
        <v>171551.27</v>
      </c>
      <c r="G105" s="36">
        <v>3791.41</v>
      </c>
      <c r="H105" s="36">
        <v>62922.19</v>
      </c>
      <c r="I105" s="36">
        <v>1228597.53</v>
      </c>
      <c r="J105" s="36">
        <v>2944751.72</v>
      </c>
      <c r="K105" s="37">
        <f>SUM(D105:J105)</f>
        <v>36850808.32</v>
      </c>
      <c r="L105" s="36">
        <v>236717299.55</v>
      </c>
      <c r="M105" s="36">
        <v>18845734.92</v>
      </c>
      <c r="N105" s="36">
        <v>938962.31</v>
      </c>
      <c r="O105" s="38">
        <f>+N105+M105+L105</f>
        <v>256501996.78</v>
      </c>
      <c r="P105" s="39">
        <f>+O105+K105</f>
        <v>293352805.1</v>
      </c>
    </row>
    <row r="106" spans="4:16" ht="12.75">
      <c r="D106" s="2"/>
      <c r="J106" s="2"/>
      <c r="K106" s="2"/>
      <c r="L106" s="2"/>
      <c r="M106" s="2"/>
      <c r="N106" s="2"/>
      <c r="O106" s="2"/>
      <c r="P106" s="2"/>
    </row>
    <row r="107" spans="4:16" ht="12.75">
      <c r="D107" s="2"/>
      <c r="J107" s="2"/>
      <c r="K107" s="2"/>
      <c r="L107" s="2"/>
      <c r="M107" s="2"/>
      <c r="N107" s="2"/>
      <c r="O107" s="2"/>
      <c r="P107" s="2"/>
    </row>
    <row r="108" spans="4:16" ht="12.75">
      <c r="D108" s="2"/>
      <c r="J108" s="2"/>
      <c r="K108" s="2"/>
      <c r="L108" s="2"/>
      <c r="M108" s="2"/>
      <c r="N108" s="2"/>
      <c r="O108" s="2"/>
      <c r="P108" s="2"/>
    </row>
    <row r="109" spans="4:16" ht="12.75">
      <c r="D109" s="2"/>
      <c r="J109" s="2"/>
      <c r="K109" s="2"/>
      <c r="L109" s="2"/>
      <c r="M109" s="2"/>
      <c r="N109" s="2"/>
      <c r="O109" s="2"/>
      <c r="P109" s="2"/>
    </row>
    <row r="110" spans="4:16" ht="12.75">
      <c r="D110" s="2"/>
      <c r="J110" s="2"/>
      <c r="K110" s="2"/>
      <c r="L110" s="2"/>
      <c r="M110" s="2"/>
      <c r="N110" s="2"/>
      <c r="O110" s="2"/>
      <c r="P110" s="2"/>
    </row>
    <row r="111" spans="4:16" ht="12.75">
      <c r="D111" s="2"/>
      <c r="J111" s="2"/>
      <c r="K111" s="2"/>
      <c r="L111" s="2"/>
      <c r="M111" s="2"/>
      <c r="N111" s="2"/>
      <c r="O111" s="2"/>
      <c r="P111" s="2"/>
    </row>
    <row r="112" spans="4:16" ht="12.75">
      <c r="D112" s="2"/>
      <c r="J112" s="2"/>
      <c r="K112" s="2"/>
      <c r="L112" s="2"/>
      <c r="M112" s="2"/>
      <c r="N112" s="2"/>
      <c r="O112" s="2"/>
      <c r="P112" s="2"/>
    </row>
    <row r="113" spans="4:16" ht="12.75">
      <c r="D113" s="2"/>
      <c r="J113" s="2"/>
      <c r="K113" s="2"/>
      <c r="L113" s="2"/>
      <c r="M113" s="2"/>
      <c r="N113" s="2"/>
      <c r="O113" s="2"/>
      <c r="P113" s="2"/>
    </row>
    <row r="114" spans="4:16" ht="12.75">
      <c r="D114" s="2"/>
      <c r="J114" s="2"/>
      <c r="K114" s="2"/>
      <c r="L114" s="2"/>
      <c r="M114" s="2"/>
      <c r="N114" s="2"/>
      <c r="O114" s="2"/>
      <c r="P114" s="2"/>
    </row>
    <row r="115" spans="4:16" ht="12.75">
      <c r="D115" s="2"/>
      <c r="J115" s="2"/>
      <c r="K115" s="2"/>
      <c r="L115" s="2"/>
      <c r="M115" s="2"/>
      <c r="N115" s="2"/>
      <c r="O115" s="2"/>
      <c r="P115" s="2"/>
    </row>
    <row r="116" spans="4:16" ht="12.75">
      <c r="D116" s="2"/>
      <c r="J116" s="2"/>
      <c r="K116" s="2"/>
      <c r="L116" s="2"/>
      <c r="M116" s="2"/>
      <c r="N116" s="2"/>
      <c r="O116" s="2"/>
      <c r="P116" s="2"/>
    </row>
    <row r="117" spans="4:16" ht="12.75">
      <c r="D117" s="2"/>
      <c r="J117" s="2"/>
      <c r="K117" s="2"/>
      <c r="L117" s="2"/>
      <c r="M117" s="2"/>
      <c r="N117" s="2"/>
      <c r="O117" s="2"/>
      <c r="P117" s="2"/>
    </row>
    <row r="118" spans="4:16" ht="12.75">
      <c r="D118" s="2"/>
      <c r="J118" s="2"/>
      <c r="K118" s="2"/>
      <c r="L118" s="2"/>
      <c r="M118" s="2"/>
      <c r="N118" s="2"/>
      <c r="O118" s="2"/>
      <c r="P118" s="2"/>
    </row>
    <row r="119" spans="4:16" ht="12.75">
      <c r="D119" s="2"/>
      <c r="J119" s="2"/>
      <c r="K119" s="2"/>
      <c r="L119" s="2"/>
      <c r="M119" s="2"/>
      <c r="N119" s="2"/>
      <c r="O119" s="2"/>
      <c r="P119" s="2"/>
    </row>
    <row r="120" spans="4:16" ht="12.75">
      <c r="D120" s="2"/>
      <c r="J120" s="2"/>
      <c r="K120" s="2"/>
      <c r="L120" s="2"/>
      <c r="M120" s="2"/>
      <c r="N120" s="2"/>
      <c r="O120" s="2"/>
      <c r="P120" s="2"/>
    </row>
    <row r="121" spans="4:16" ht="12.75">
      <c r="D121" s="2"/>
      <c r="J121" s="2"/>
      <c r="K121" s="2"/>
      <c r="L121" s="2"/>
      <c r="M121" s="2"/>
      <c r="N121" s="2"/>
      <c r="O121" s="2"/>
      <c r="P121" s="2"/>
    </row>
    <row r="122" spans="4:16" ht="12.75">
      <c r="D122" s="2"/>
      <c r="J122" s="2"/>
      <c r="K122" s="2"/>
      <c r="L122" s="2"/>
      <c r="M122" s="2"/>
      <c r="N122" s="2"/>
      <c r="O122" s="2"/>
      <c r="P122" s="2"/>
    </row>
    <row r="123" spans="4:16" ht="12.75">
      <c r="D123" s="2"/>
      <c r="J123" s="2"/>
      <c r="K123" s="2"/>
      <c r="L123" s="2"/>
      <c r="M123" s="2"/>
      <c r="N123" s="2"/>
      <c r="O123" s="2"/>
      <c r="P123" s="2"/>
    </row>
    <row r="124" spans="4:16" ht="12.75">
      <c r="D124" s="2"/>
      <c r="J124" s="2"/>
      <c r="K124" s="2"/>
      <c r="L124" s="2"/>
      <c r="M124" s="2"/>
      <c r="N124" s="2"/>
      <c r="O124" s="2"/>
      <c r="P124" s="2"/>
    </row>
    <row r="125" spans="4:16" ht="12.75">
      <c r="D125" s="2"/>
      <c r="J125" s="2"/>
      <c r="K125" s="2"/>
      <c r="L125" s="2"/>
      <c r="M125" s="2"/>
      <c r="N125" s="2"/>
      <c r="O125" s="2"/>
      <c r="P125" s="2"/>
    </row>
    <row r="126" spans="4:16" ht="12.75">
      <c r="D126" s="2"/>
      <c r="J126" s="2"/>
      <c r="K126" s="2"/>
      <c r="L126" s="2"/>
      <c r="M126" s="2"/>
      <c r="N126" s="2"/>
      <c r="O126" s="2"/>
      <c r="P126" s="2"/>
    </row>
    <row r="127" spans="4:16" ht="12.75">
      <c r="D127" s="2"/>
      <c r="J127" s="2"/>
      <c r="K127" s="2"/>
      <c r="L127" s="2"/>
      <c r="M127" s="2"/>
      <c r="N127" s="2"/>
      <c r="O127" s="2"/>
      <c r="P127" s="2"/>
    </row>
    <row r="128" spans="4:16" ht="12.75">
      <c r="D128" s="2"/>
      <c r="J128" s="2"/>
      <c r="K128" s="2"/>
      <c r="L128" s="2"/>
      <c r="M128" s="2"/>
      <c r="N128" s="2"/>
      <c r="O128" s="2"/>
      <c r="P128" s="2"/>
    </row>
    <row r="129" spans="4:16" ht="12.75">
      <c r="D129" s="2"/>
      <c r="J129" s="2"/>
      <c r="K129" s="2"/>
      <c r="L129" s="2"/>
      <c r="M129" s="2"/>
      <c r="N129" s="2"/>
      <c r="O129" s="2"/>
      <c r="P129" s="2"/>
    </row>
    <row r="130" spans="4:16" ht="12.75">
      <c r="D130" s="2"/>
      <c r="J130" s="2"/>
      <c r="K130" s="2"/>
      <c r="L130" s="2"/>
      <c r="M130" s="2"/>
      <c r="N130" s="2"/>
      <c r="O130" s="2"/>
      <c r="P130" s="2"/>
    </row>
    <row r="131" spans="4:16" ht="12.75">
      <c r="D131" s="2"/>
      <c r="J131" s="2"/>
      <c r="K131" s="2"/>
      <c r="L131" s="2"/>
      <c r="M131" s="2"/>
      <c r="N131" s="2"/>
      <c r="O131" s="2"/>
      <c r="P131" s="2"/>
    </row>
    <row r="132" spans="4:16" ht="12.75">
      <c r="D132" s="2"/>
      <c r="J132" s="2"/>
      <c r="K132" s="2"/>
      <c r="L132" s="2"/>
      <c r="M132" s="2"/>
      <c r="N132" s="2"/>
      <c r="O132" s="2"/>
      <c r="P132" s="2"/>
    </row>
    <row r="133" spans="4:16" ht="12.75">
      <c r="D133" s="2"/>
      <c r="J133" s="2"/>
      <c r="K133" s="2"/>
      <c r="L133" s="2"/>
      <c r="M133" s="2"/>
      <c r="N133" s="2"/>
      <c r="O133" s="2"/>
      <c r="P133" s="2"/>
    </row>
    <row r="134" spans="4:16" ht="12.75">
      <c r="D134" s="2"/>
      <c r="J134" s="2"/>
      <c r="K134" s="2"/>
      <c r="L134" s="2"/>
      <c r="M134" s="2"/>
      <c r="N134" s="2"/>
      <c r="O134" s="2"/>
      <c r="P134" s="2"/>
    </row>
    <row r="135" spans="4:16" ht="12.75">
      <c r="D135" s="2"/>
      <c r="J135" s="2"/>
      <c r="K135" s="2"/>
      <c r="L135" s="2"/>
      <c r="M135" s="2"/>
      <c r="N135" s="2"/>
      <c r="O135" s="2"/>
      <c r="P135" s="2"/>
    </row>
    <row r="136" spans="4:16" ht="12.75">
      <c r="D136" s="2"/>
      <c r="J136" s="2"/>
      <c r="K136" s="2"/>
      <c r="L136" s="2"/>
      <c r="M136" s="2"/>
      <c r="N136" s="2"/>
      <c r="O136" s="2"/>
      <c r="P136" s="2"/>
    </row>
    <row r="137" spans="4:16" ht="12.75">
      <c r="D137" s="2"/>
      <c r="J137" s="2"/>
      <c r="K137" s="2"/>
      <c r="L137" s="2"/>
      <c r="M137" s="2"/>
      <c r="N137" s="2"/>
      <c r="O137" s="2"/>
      <c r="P137" s="2"/>
    </row>
    <row r="138" spans="4:16" ht="12.75">
      <c r="D138" s="2"/>
      <c r="J138" s="2"/>
      <c r="K138" s="2"/>
      <c r="L138" s="2"/>
      <c r="M138" s="2"/>
      <c r="N138" s="2"/>
      <c r="O138" s="2"/>
      <c r="P138" s="2"/>
    </row>
    <row r="139" spans="4:16" ht="12.75">
      <c r="D139" s="2"/>
      <c r="J139" s="2"/>
      <c r="K139" s="2"/>
      <c r="L139" s="2"/>
      <c r="M139" s="2"/>
      <c r="N139" s="2"/>
      <c r="O139" s="2"/>
      <c r="P139" s="2"/>
    </row>
    <row r="140" spans="4:16" ht="12.75">
      <c r="D140" s="2"/>
      <c r="J140" s="2"/>
      <c r="K140" s="2"/>
      <c r="L140" s="2"/>
      <c r="M140" s="2"/>
      <c r="N140" s="2"/>
      <c r="O140" s="2"/>
      <c r="P140" s="2"/>
    </row>
    <row r="141" spans="4:16" ht="12.75">
      <c r="D141" s="2"/>
      <c r="J141" s="2"/>
      <c r="K141" s="2"/>
      <c r="L141" s="2"/>
      <c r="M141" s="2"/>
      <c r="N141" s="2"/>
      <c r="O141" s="2"/>
      <c r="P141" s="2"/>
    </row>
    <row r="142" spans="4:16" ht="12.75">
      <c r="D142" s="2"/>
      <c r="J142" s="2"/>
      <c r="K142" s="2"/>
      <c r="L142" s="2"/>
      <c r="M142" s="2"/>
      <c r="N142" s="2"/>
      <c r="O142" s="2"/>
      <c r="P142" s="2"/>
    </row>
    <row r="143" spans="4:16" ht="12.75">
      <c r="D143" s="2"/>
      <c r="J143" s="2"/>
      <c r="K143" s="2"/>
      <c r="L143" s="2"/>
      <c r="M143" s="2"/>
      <c r="N143" s="2"/>
      <c r="O143" s="2"/>
      <c r="P143" s="2"/>
    </row>
    <row r="144" spans="4:16" ht="12.75">
      <c r="D144" s="2"/>
      <c r="J144" s="2"/>
      <c r="K144" s="2"/>
      <c r="L144" s="2"/>
      <c r="M144" s="2"/>
      <c r="N144" s="2"/>
      <c r="O144" s="2"/>
      <c r="P144" s="2"/>
    </row>
    <row r="145" spans="4:16" ht="12.75">
      <c r="D145" s="2"/>
      <c r="J145" s="2"/>
      <c r="K145" s="2"/>
      <c r="L145" s="2"/>
      <c r="M145" s="2"/>
      <c r="N145" s="2"/>
      <c r="O145" s="2"/>
      <c r="P145" s="2"/>
    </row>
    <row r="146" spans="4:16" ht="12.75">
      <c r="D146" s="2"/>
      <c r="J146" s="2"/>
      <c r="K146" s="2"/>
      <c r="L146" s="2"/>
      <c r="M146" s="2"/>
      <c r="N146" s="2"/>
      <c r="O146" s="2"/>
      <c r="P146" s="2"/>
    </row>
    <row r="147" spans="4:16" ht="12.75">
      <c r="D147" s="2"/>
      <c r="J147" s="2"/>
      <c r="K147" s="2"/>
      <c r="L147" s="2"/>
      <c r="M147" s="2"/>
      <c r="N147" s="2"/>
      <c r="O147" s="2"/>
      <c r="P147" s="2"/>
    </row>
    <row r="148" spans="4:16" ht="12.75">
      <c r="D148" s="2"/>
      <c r="J148" s="2"/>
      <c r="K148" s="2"/>
      <c r="L148" s="2"/>
      <c r="M148" s="2"/>
      <c r="N148" s="2"/>
      <c r="O148" s="2"/>
      <c r="P148" s="2"/>
    </row>
    <row r="149" spans="4:16" ht="12.75">
      <c r="D149" s="2"/>
      <c r="J149" s="2"/>
      <c r="K149" s="2"/>
      <c r="L149" s="2"/>
      <c r="M149" s="2"/>
      <c r="N149" s="2"/>
      <c r="O149" s="2"/>
      <c r="P149" s="2"/>
    </row>
    <row r="150" spans="4:16" ht="12.75">
      <c r="D150" s="2"/>
      <c r="J150" s="2"/>
      <c r="K150" s="2"/>
      <c r="L150" s="2"/>
      <c r="M150" s="2"/>
      <c r="N150" s="2"/>
      <c r="O150" s="2"/>
      <c r="P150" s="2"/>
    </row>
    <row r="151" spans="4:16" ht="12.75">
      <c r="D151" s="2"/>
      <c r="J151" s="2"/>
      <c r="K151" s="2"/>
      <c r="L151" s="2"/>
      <c r="M151" s="2"/>
      <c r="N151" s="2"/>
      <c r="O151" s="2"/>
      <c r="P151" s="2"/>
    </row>
    <row r="152" spans="4:16" ht="12.75">
      <c r="D152" s="2"/>
      <c r="J152" s="2"/>
      <c r="K152" s="2"/>
      <c r="L152" s="2"/>
      <c r="M152" s="2"/>
      <c r="N152" s="2"/>
      <c r="O152" s="2"/>
      <c r="P152" s="2"/>
    </row>
    <row r="153" spans="4:16" ht="12.75">
      <c r="D153" s="2"/>
      <c r="J153" s="2"/>
      <c r="K153" s="2"/>
      <c r="L153" s="2"/>
      <c r="M153" s="2"/>
      <c r="N153" s="2"/>
      <c r="O153" s="2"/>
      <c r="P153" s="2"/>
    </row>
    <row r="154" spans="4:16" ht="12.75">
      <c r="D154" s="2"/>
      <c r="J154" s="2"/>
      <c r="K154" s="2"/>
      <c r="L154" s="2"/>
      <c r="M154" s="2"/>
      <c r="N154" s="2"/>
      <c r="O154" s="2"/>
      <c r="P154" s="2"/>
    </row>
    <row r="155" spans="4:16" ht="12.75">
      <c r="D155" s="2"/>
      <c r="J155" s="2"/>
      <c r="K155" s="2"/>
      <c r="L155" s="2"/>
      <c r="M155" s="2"/>
      <c r="N155" s="2"/>
      <c r="O155" s="2"/>
      <c r="P155" s="2"/>
    </row>
    <row r="156" spans="4:16" ht="12.75">
      <c r="D156" s="2"/>
      <c r="J156" s="2"/>
      <c r="K156" s="2"/>
      <c r="L156" s="2"/>
      <c r="M156" s="2"/>
      <c r="N156" s="2"/>
      <c r="O156" s="2"/>
      <c r="P156" s="2"/>
    </row>
    <row r="157" spans="4:16" ht="12.75">
      <c r="D157" s="2"/>
      <c r="J157" s="2"/>
      <c r="K157" s="2"/>
      <c r="L157" s="2"/>
      <c r="M157" s="2"/>
      <c r="N157" s="2"/>
      <c r="O157" s="2"/>
      <c r="P157" s="2"/>
    </row>
    <row r="158" spans="4:16" ht="12.75">
      <c r="D158" s="2"/>
      <c r="J158" s="2"/>
      <c r="K158" s="2"/>
      <c r="L158" s="2"/>
      <c r="M158" s="2"/>
      <c r="N158" s="2"/>
      <c r="O158" s="2"/>
      <c r="P158" s="2"/>
    </row>
    <row r="159" spans="4:16" ht="12.75">
      <c r="D159" s="2"/>
      <c r="J159" s="2"/>
      <c r="K159" s="2"/>
      <c r="L159" s="2"/>
      <c r="M159" s="2"/>
      <c r="N159" s="2"/>
      <c r="O159" s="2"/>
      <c r="P159" s="2"/>
    </row>
    <row r="160" spans="4:16" ht="12.75">
      <c r="D160" s="2"/>
      <c r="J160" s="2"/>
      <c r="K160" s="2"/>
      <c r="L160" s="2"/>
      <c r="M160" s="2"/>
      <c r="N160" s="2"/>
      <c r="O160" s="2"/>
      <c r="P160" s="2"/>
    </row>
    <row r="161" spans="4:16" ht="12.75">
      <c r="D161" s="2"/>
      <c r="J161" s="2"/>
      <c r="K161" s="2"/>
      <c r="L161" s="2"/>
      <c r="M161" s="2"/>
      <c r="N161" s="2"/>
      <c r="O161" s="2"/>
      <c r="P161" s="2"/>
    </row>
    <row r="162" spans="4:16" ht="12.75">
      <c r="D162" s="2"/>
      <c r="J162" s="2"/>
      <c r="K162" s="2"/>
      <c r="L162" s="2"/>
      <c r="M162" s="2"/>
      <c r="N162" s="2"/>
      <c r="O162" s="2"/>
      <c r="P162" s="2"/>
    </row>
    <row r="163" spans="4:16" ht="12.75">
      <c r="D163" s="2"/>
      <c r="J163" s="2"/>
      <c r="K163" s="2"/>
      <c r="L163" s="2"/>
      <c r="M163" s="2"/>
      <c r="N163" s="2"/>
      <c r="O163" s="2"/>
      <c r="P163" s="2"/>
    </row>
    <row r="164" spans="6:16" ht="12.75">
      <c r="F164" s="30"/>
      <c r="G164" s="30"/>
      <c r="H164" s="30"/>
      <c r="I164" s="30"/>
      <c r="J164" s="40"/>
      <c r="K164" s="2"/>
      <c r="L164" s="2"/>
      <c r="M164" s="2"/>
      <c r="N164" s="2"/>
      <c r="O164" s="2"/>
      <c r="P164" s="2"/>
    </row>
    <row r="165" spans="6:16" ht="12.75">
      <c r="F165" s="30"/>
      <c r="G165" s="30"/>
      <c r="H165" s="30"/>
      <c r="I165" s="30"/>
      <c r="J165" s="40"/>
      <c r="K165" s="2"/>
      <c r="L165" s="2"/>
      <c r="M165" s="2"/>
      <c r="N165" s="2"/>
      <c r="O165" s="2"/>
      <c r="P165" s="2"/>
    </row>
    <row r="166" spans="6:16" ht="12.75">
      <c r="F166" s="30"/>
      <c r="G166" s="30"/>
      <c r="H166" s="30"/>
      <c r="I166" s="30"/>
      <c r="J166" s="40"/>
      <c r="K166" s="2"/>
      <c r="L166" s="2"/>
      <c r="M166" s="2"/>
      <c r="N166" s="2"/>
      <c r="O166" s="2"/>
      <c r="P166" s="2"/>
    </row>
    <row r="167" spans="6:16" ht="12.75">
      <c r="F167" s="30"/>
      <c r="G167" s="30"/>
      <c r="H167" s="30"/>
      <c r="I167" s="30"/>
      <c r="J167" s="40"/>
      <c r="K167" s="2"/>
      <c r="L167" s="2"/>
      <c r="M167" s="2"/>
      <c r="N167" s="2"/>
      <c r="O167" s="2"/>
      <c r="P167" s="2"/>
    </row>
    <row r="168" spans="6:16" ht="12.75">
      <c r="F168" s="30"/>
      <c r="G168" s="30"/>
      <c r="H168" s="30"/>
      <c r="I168" s="30"/>
      <c r="J168" s="40"/>
      <c r="K168" s="2"/>
      <c r="L168" s="2"/>
      <c r="M168" s="2"/>
      <c r="N168" s="2"/>
      <c r="O168" s="2"/>
      <c r="P168" s="2"/>
    </row>
    <row r="169" spans="6:16" ht="12.75">
      <c r="F169" s="30"/>
      <c r="G169" s="30"/>
      <c r="H169" s="30"/>
      <c r="I169" s="30"/>
      <c r="J169" s="40"/>
      <c r="K169" s="2"/>
      <c r="L169" s="2"/>
      <c r="M169" s="2"/>
      <c r="N169" s="2"/>
      <c r="O169" s="2"/>
      <c r="P169" s="2"/>
    </row>
    <row r="170" spans="6:16" ht="12.75">
      <c r="F170" s="30"/>
      <c r="G170" s="30"/>
      <c r="H170" s="30"/>
      <c r="I170" s="30"/>
      <c r="J170" s="40"/>
      <c r="K170" s="2"/>
      <c r="L170" s="2"/>
      <c r="M170" s="2"/>
      <c r="N170" s="2"/>
      <c r="O170" s="2"/>
      <c r="P170" s="2"/>
    </row>
    <row r="171" spans="6:16" ht="12.75">
      <c r="F171" s="30"/>
      <c r="G171" s="30"/>
      <c r="H171" s="30"/>
      <c r="I171" s="30"/>
      <c r="J171" s="40"/>
      <c r="K171" s="2"/>
      <c r="L171" s="2"/>
      <c r="M171" s="2"/>
      <c r="N171" s="2"/>
      <c r="O171" s="2"/>
      <c r="P171" s="2"/>
    </row>
    <row r="172" spans="6:16" ht="12.75">
      <c r="F172" s="30"/>
      <c r="G172" s="30"/>
      <c r="H172" s="30"/>
      <c r="I172" s="30"/>
      <c r="J172" s="40"/>
      <c r="K172" s="2"/>
      <c r="L172" s="2"/>
      <c r="M172" s="2"/>
      <c r="N172" s="2"/>
      <c r="O172" s="2"/>
      <c r="P172" s="2"/>
    </row>
    <row r="173" spans="6:16" ht="12.75">
      <c r="F173" s="30"/>
      <c r="G173" s="30"/>
      <c r="H173" s="30"/>
      <c r="I173" s="30"/>
      <c r="J173" s="40"/>
      <c r="K173" s="2"/>
      <c r="L173" s="2"/>
      <c r="M173" s="2"/>
      <c r="N173" s="2"/>
      <c r="O173" s="2"/>
      <c r="P173" s="2"/>
    </row>
    <row r="174" spans="6:16" ht="12.75">
      <c r="F174" s="30"/>
      <c r="G174" s="30"/>
      <c r="H174" s="30"/>
      <c r="I174" s="30"/>
      <c r="J174" s="40"/>
      <c r="K174" s="2"/>
      <c r="L174" s="2"/>
      <c r="M174" s="2"/>
      <c r="N174" s="2"/>
      <c r="O174" s="2"/>
      <c r="P174" s="2"/>
    </row>
    <row r="175" spans="6:16" ht="12.75">
      <c r="F175" s="30"/>
      <c r="G175" s="30"/>
      <c r="H175" s="30"/>
      <c r="I175" s="30"/>
      <c r="J175" s="40"/>
      <c r="K175" s="2"/>
      <c r="L175" s="2"/>
      <c r="M175" s="2"/>
      <c r="N175" s="2"/>
      <c r="O175" s="2"/>
      <c r="P175" s="2"/>
    </row>
    <row r="176" spans="6:16" ht="12.75">
      <c r="F176" s="30"/>
      <c r="G176" s="30"/>
      <c r="H176" s="30"/>
      <c r="I176" s="30"/>
      <c r="J176" s="40"/>
      <c r="K176" s="2"/>
      <c r="L176" s="2"/>
      <c r="M176" s="2"/>
      <c r="N176" s="2"/>
      <c r="O176" s="2"/>
      <c r="P176" s="2"/>
    </row>
    <row r="177" spans="6:16" ht="12.75">
      <c r="F177" s="30"/>
      <c r="G177" s="30"/>
      <c r="H177" s="30"/>
      <c r="I177" s="30"/>
      <c r="J177" s="40"/>
      <c r="K177" s="2"/>
      <c r="L177" s="2"/>
      <c r="M177" s="2"/>
      <c r="N177" s="2"/>
      <c r="O177" s="2"/>
      <c r="P177" s="2"/>
    </row>
    <row r="178" spans="6:16" ht="12.75">
      <c r="F178" s="30"/>
      <c r="G178" s="30"/>
      <c r="H178" s="30"/>
      <c r="I178" s="30"/>
      <c r="J178" s="40"/>
      <c r="K178" s="2"/>
      <c r="L178" s="2"/>
      <c r="M178" s="2"/>
      <c r="N178" s="2"/>
      <c r="O178" s="2"/>
      <c r="P178" s="2"/>
    </row>
    <row r="179" spans="6:16" ht="12.75">
      <c r="F179" s="30"/>
      <c r="G179" s="30"/>
      <c r="H179" s="30"/>
      <c r="I179" s="30"/>
      <c r="J179" s="40"/>
      <c r="K179" s="2"/>
      <c r="L179" s="2"/>
      <c r="M179" s="2"/>
      <c r="N179" s="2"/>
      <c r="O179" s="2"/>
      <c r="P179" s="2"/>
    </row>
    <row r="180" spans="6:16" ht="12.75">
      <c r="F180" s="30"/>
      <c r="G180" s="30"/>
      <c r="H180" s="30"/>
      <c r="I180" s="30"/>
      <c r="J180" s="40"/>
      <c r="K180" s="2"/>
      <c r="L180" s="2"/>
      <c r="M180" s="2"/>
      <c r="N180" s="2"/>
      <c r="O180" s="2"/>
      <c r="P180" s="2"/>
    </row>
    <row r="181" spans="6:16" ht="12.75">
      <c r="F181" s="30"/>
      <c r="G181" s="30"/>
      <c r="H181" s="30"/>
      <c r="I181" s="30"/>
      <c r="J181" s="40"/>
      <c r="K181" s="2"/>
      <c r="L181" s="2"/>
      <c r="M181" s="2"/>
      <c r="N181" s="2"/>
      <c r="O181" s="2"/>
      <c r="P181" s="2"/>
    </row>
    <row r="182" spans="6:16" ht="12.75">
      <c r="F182" s="30"/>
      <c r="G182" s="30"/>
      <c r="H182" s="30"/>
      <c r="I182" s="30"/>
      <c r="J182" s="40"/>
      <c r="K182" s="2"/>
      <c r="L182" s="2"/>
      <c r="M182" s="2"/>
      <c r="N182" s="2"/>
      <c r="O182" s="2"/>
      <c r="P182" s="2"/>
    </row>
    <row r="183" spans="6:16" ht="12.75">
      <c r="F183" s="30"/>
      <c r="G183" s="30"/>
      <c r="H183" s="30"/>
      <c r="I183" s="30"/>
      <c r="J183" s="40"/>
      <c r="K183" s="2"/>
      <c r="L183" s="2"/>
      <c r="M183" s="2"/>
      <c r="N183" s="2"/>
      <c r="O183" s="2"/>
      <c r="P183" s="2"/>
    </row>
    <row r="184" spans="6:16" ht="12.75">
      <c r="F184" s="30"/>
      <c r="G184" s="30"/>
      <c r="H184" s="30"/>
      <c r="I184" s="30"/>
      <c r="J184" s="40"/>
      <c r="K184" s="2"/>
      <c r="L184" s="2"/>
      <c r="M184" s="2"/>
      <c r="N184" s="2"/>
      <c r="O184" s="2"/>
      <c r="P184" s="2"/>
    </row>
    <row r="185" spans="6:16" ht="12.75">
      <c r="F185" s="30"/>
      <c r="G185" s="30"/>
      <c r="H185" s="30"/>
      <c r="I185" s="30"/>
      <c r="J185" s="40"/>
      <c r="K185" s="2"/>
      <c r="L185" s="2"/>
      <c r="M185" s="2"/>
      <c r="N185" s="2"/>
      <c r="O185" s="2"/>
      <c r="P185" s="2"/>
    </row>
    <row r="186" spans="6:16" ht="12.75">
      <c r="F186" s="30"/>
      <c r="G186" s="30"/>
      <c r="H186" s="30"/>
      <c r="I186" s="30"/>
      <c r="J186" s="40"/>
      <c r="K186" s="2"/>
      <c r="L186" s="2"/>
      <c r="M186" s="2"/>
      <c r="N186" s="2"/>
      <c r="O186" s="2"/>
      <c r="P186" s="2"/>
    </row>
    <row r="187" spans="6:16" ht="12.75">
      <c r="F187" s="30"/>
      <c r="G187" s="30"/>
      <c r="H187" s="30"/>
      <c r="I187" s="30"/>
      <c r="J187" s="40"/>
      <c r="K187" s="2"/>
      <c r="L187" s="2"/>
      <c r="M187" s="2"/>
      <c r="N187" s="2"/>
      <c r="O187" s="2"/>
      <c r="P187" s="2"/>
    </row>
    <row r="188" spans="6:16" ht="12.75">
      <c r="F188" s="30"/>
      <c r="G188" s="30"/>
      <c r="H188" s="30"/>
      <c r="I188" s="30"/>
      <c r="J188" s="40"/>
      <c r="K188" s="2"/>
      <c r="L188" s="2"/>
      <c r="M188" s="2"/>
      <c r="N188" s="2"/>
      <c r="O188" s="2"/>
      <c r="P188" s="2"/>
    </row>
    <row r="189" spans="6:16" ht="12.75">
      <c r="F189" s="30"/>
      <c r="G189" s="30"/>
      <c r="H189" s="30"/>
      <c r="I189" s="30"/>
      <c r="J189" s="40"/>
      <c r="K189" s="2"/>
      <c r="L189" s="2"/>
      <c r="M189" s="2"/>
      <c r="N189" s="2"/>
      <c r="O189" s="2"/>
      <c r="P189" s="2"/>
    </row>
    <row r="190" spans="6:16" ht="12.75">
      <c r="F190" s="30"/>
      <c r="G190" s="30"/>
      <c r="H190" s="30"/>
      <c r="I190" s="30"/>
      <c r="J190" s="40"/>
      <c r="K190" s="2"/>
      <c r="L190" s="2"/>
      <c r="M190" s="2"/>
      <c r="N190" s="2"/>
      <c r="O190" s="2"/>
      <c r="P190" s="2"/>
    </row>
    <row r="191" spans="6:16" ht="12.75">
      <c r="F191" s="30"/>
      <c r="G191" s="30"/>
      <c r="H191" s="30"/>
      <c r="I191" s="30"/>
      <c r="J191" s="40"/>
      <c r="K191" s="2"/>
      <c r="L191" s="2"/>
      <c r="M191" s="2"/>
      <c r="N191" s="2"/>
      <c r="O191" s="2"/>
      <c r="P191" s="2"/>
    </row>
    <row r="192" spans="6:16" ht="12.75">
      <c r="F192" s="30"/>
      <c r="G192" s="30"/>
      <c r="H192" s="30"/>
      <c r="I192" s="30"/>
      <c r="J192" s="40"/>
      <c r="K192" s="2"/>
      <c r="L192" s="2"/>
      <c r="M192" s="2"/>
      <c r="N192" s="2"/>
      <c r="O192" s="2"/>
      <c r="P192" s="2"/>
    </row>
    <row r="193" spans="6:16" ht="12.75">
      <c r="F193" s="30"/>
      <c r="G193" s="30"/>
      <c r="H193" s="30"/>
      <c r="I193" s="30"/>
      <c r="J193" s="40"/>
      <c r="K193" s="2"/>
      <c r="L193" s="2"/>
      <c r="M193" s="2"/>
      <c r="N193" s="2"/>
      <c r="O193" s="2"/>
      <c r="P193" s="2"/>
    </row>
    <row r="194" spans="6:16" ht="12.75">
      <c r="F194" s="30"/>
      <c r="G194" s="30"/>
      <c r="H194" s="30"/>
      <c r="I194" s="30"/>
      <c r="J194" s="40"/>
      <c r="K194" s="2"/>
      <c r="L194" s="2"/>
      <c r="M194" s="2"/>
      <c r="N194" s="2"/>
      <c r="O194" s="2"/>
      <c r="P194" s="2"/>
    </row>
    <row r="195" spans="6:16" ht="12.75">
      <c r="F195" s="30"/>
      <c r="G195" s="30"/>
      <c r="H195" s="30"/>
      <c r="I195" s="30"/>
      <c r="J195" s="40"/>
      <c r="K195" s="2"/>
      <c r="L195" s="2"/>
      <c r="M195" s="2"/>
      <c r="N195" s="2"/>
      <c r="O195" s="2"/>
      <c r="P195" s="2"/>
    </row>
    <row r="196" spans="6:16" ht="12.75">
      <c r="F196" s="30"/>
      <c r="G196" s="30"/>
      <c r="H196" s="30"/>
      <c r="I196" s="30"/>
      <c r="J196" s="40"/>
      <c r="K196" s="2"/>
      <c r="L196" s="2"/>
      <c r="M196" s="2"/>
      <c r="N196" s="2"/>
      <c r="O196" s="2"/>
      <c r="P196" s="2"/>
    </row>
    <row r="197" spans="6:16" ht="12.75">
      <c r="F197" s="30"/>
      <c r="G197" s="30"/>
      <c r="H197" s="30"/>
      <c r="I197" s="30"/>
      <c r="J197" s="40"/>
      <c r="K197" s="2"/>
      <c r="L197" s="2"/>
      <c r="M197" s="2"/>
      <c r="N197" s="2"/>
      <c r="O197" s="2"/>
      <c r="P197" s="2"/>
    </row>
    <row r="198" spans="6:16" ht="12.75">
      <c r="F198" s="30"/>
      <c r="G198" s="30"/>
      <c r="H198" s="30"/>
      <c r="I198" s="30"/>
      <c r="J198" s="40"/>
      <c r="K198" s="2"/>
      <c r="L198" s="2"/>
      <c r="M198" s="2"/>
      <c r="N198" s="2"/>
      <c r="O198" s="2"/>
      <c r="P198" s="2"/>
    </row>
    <row r="199" spans="6:16" ht="12.75">
      <c r="F199" s="30"/>
      <c r="G199" s="30"/>
      <c r="H199" s="30"/>
      <c r="I199" s="30"/>
      <c r="J199" s="40"/>
      <c r="K199" s="2"/>
      <c r="L199" s="2"/>
      <c r="M199" s="2"/>
      <c r="N199" s="2"/>
      <c r="O199" s="2"/>
      <c r="P199" s="2"/>
    </row>
    <row r="200" spans="6:16" ht="12.75">
      <c r="F200" s="30"/>
      <c r="G200" s="30"/>
      <c r="H200" s="30"/>
      <c r="I200" s="30"/>
      <c r="J200" s="40"/>
      <c r="K200" s="2"/>
      <c r="L200" s="2"/>
      <c r="M200" s="2"/>
      <c r="N200" s="2"/>
      <c r="O200" s="2"/>
      <c r="P200" s="2"/>
    </row>
    <row r="201" spans="6:16" ht="12.75">
      <c r="F201" s="30"/>
      <c r="G201" s="30"/>
      <c r="H201" s="30"/>
      <c r="I201" s="30"/>
      <c r="J201" s="40"/>
      <c r="K201" s="2"/>
      <c r="L201" s="2"/>
      <c r="M201" s="2"/>
      <c r="N201" s="2"/>
      <c r="O201" s="2"/>
      <c r="P201" s="2"/>
    </row>
    <row r="202" spans="6:16" ht="12.75">
      <c r="F202" s="30"/>
      <c r="G202" s="30"/>
      <c r="H202" s="30"/>
      <c r="I202" s="30"/>
      <c r="J202" s="40"/>
      <c r="K202" s="2"/>
      <c r="L202" s="2"/>
      <c r="M202" s="2"/>
      <c r="N202" s="2"/>
      <c r="O202" s="2"/>
      <c r="P202" s="2"/>
    </row>
    <row r="203" spans="6:16" ht="12.75">
      <c r="F203" s="30"/>
      <c r="G203" s="30"/>
      <c r="H203" s="30"/>
      <c r="I203" s="30"/>
      <c r="J203" s="40"/>
      <c r="K203" s="2"/>
      <c r="L203" s="2"/>
      <c r="M203" s="2"/>
      <c r="N203" s="2"/>
      <c r="O203" s="2"/>
      <c r="P203" s="2"/>
    </row>
    <row r="204" spans="6:16" ht="12.75">
      <c r="F204" s="30"/>
      <c r="G204" s="30"/>
      <c r="H204" s="30"/>
      <c r="I204" s="30"/>
      <c r="J204" s="40"/>
      <c r="K204" s="2"/>
      <c r="L204" s="2"/>
      <c r="M204" s="2"/>
      <c r="N204" s="2"/>
      <c r="O204" s="2"/>
      <c r="P204" s="2"/>
    </row>
    <row r="205" spans="6:16" ht="12.75">
      <c r="F205" s="30"/>
      <c r="G205" s="30"/>
      <c r="H205" s="30"/>
      <c r="I205" s="30"/>
      <c r="J205" s="40"/>
      <c r="K205" s="2"/>
      <c r="L205" s="2"/>
      <c r="M205" s="2"/>
      <c r="N205" s="2"/>
      <c r="O205" s="2"/>
      <c r="P205" s="2"/>
    </row>
    <row r="206" spans="6:16" ht="12.75">
      <c r="F206" s="30"/>
      <c r="G206" s="30"/>
      <c r="H206" s="30"/>
      <c r="I206" s="30"/>
      <c r="J206" s="40"/>
      <c r="K206" s="2"/>
      <c r="L206" s="2"/>
      <c r="M206" s="2"/>
      <c r="N206" s="2"/>
      <c r="O206" s="2"/>
      <c r="P206" s="2"/>
    </row>
    <row r="207" spans="6:16" ht="12.75">
      <c r="F207" s="30"/>
      <c r="G207" s="30"/>
      <c r="H207" s="30"/>
      <c r="I207" s="30"/>
      <c r="J207" s="40"/>
      <c r="K207" s="2"/>
      <c r="L207" s="2"/>
      <c r="M207" s="2"/>
      <c r="N207" s="2"/>
      <c r="O207" s="2"/>
      <c r="P207" s="2"/>
    </row>
    <row r="208" spans="6:16" ht="12.75">
      <c r="F208" s="30"/>
      <c r="G208" s="30"/>
      <c r="H208" s="30"/>
      <c r="I208" s="30"/>
      <c r="J208" s="40"/>
      <c r="K208" s="2"/>
      <c r="L208" s="2"/>
      <c r="M208" s="2"/>
      <c r="N208" s="2"/>
      <c r="O208" s="2"/>
      <c r="P208" s="2"/>
    </row>
    <row r="209" spans="6:16" ht="12.75">
      <c r="F209" s="30"/>
      <c r="G209" s="30"/>
      <c r="H209" s="30"/>
      <c r="I209" s="30"/>
      <c r="J209" s="40"/>
      <c r="K209" s="2"/>
      <c r="L209" s="2"/>
      <c r="M209" s="2"/>
      <c r="N209" s="2"/>
      <c r="O209" s="2"/>
      <c r="P209" s="2"/>
    </row>
    <row r="210" spans="6:16" ht="12.75">
      <c r="F210" s="30"/>
      <c r="G210" s="30"/>
      <c r="H210" s="30"/>
      <c r="I210" s="30"/>
      <c r="J210" s="40"/>
      <c r="K210" s="2"/>
      <c r="L210" s="2"/>
      <c r="M210" s="2"/>
      <c r="N210" s="2"/>
      <c r="O210" s="2"/>
      <c r="P210" s="2"/>
    </row>
    <row r="211" spans="6:16" ht="12.75">
      <c r="F211" s="30"/>
      <c r="G211" s="30"/>
      <c r="H211" s="30"/>
      <c r="I211" s="30"/>
      <c r="J211" s="40"/>
      <c r="K211" s="2"/>
      <c r="L211" s="2"/>
      <c r="M211" s="2"/>
      <c r="N211" s="2"/>
      <c r="O211" s="2"/>
      <c r="P211" s="2"/>
    </row>
    <row r="212" spans="6:16" ht="12.75">
      <c r="F212" s="30"/>
      <c r="G212" s="30"/>
      <c r="H212" s="30"/>
      <c r="I212" s="30"/>
      <c r="J212" s="40"/>
      <c r="K212" s="2"/>
      <c r="L212" s="2"/>
      <c r="M212" s="2"/>
      <c r="N212" s="2"/>
      <c r="O212" s="2"/>
      <c r="P212" s="2"/>
    </row>
    <row r="213" spans="6:16" ht="12.75">
      <c r="F213" s="30"/>
      <c r="G213" s="30"/>
      <c r="H213" s="30"/>
      <c r="I213" s="30"/>
      <c r="J213" s="40"/>
      <c r="K213" s="2"/>
      <c r="L213" s="2"/>
      <c r="M213" s="2"/>
      <c r="N213" s="2"/>
      <c r="O213" s="2"/>
      <c r="P213" s="2"/>
    </row>
    <row r="214" spans="6:16" ht="12.75">
      <c r="F214" s="30"/>
      <c r="G214" s="30"/>
      <c r="H214" s="30"/>
      <c r="I214" s="30"/>
      <c r="J214" s="40"/>
      <c r="K214" s="2"/>
      <c r="L214" s="2"/>
      <c r="M214" s="2"/>
      <c r="N214" s="2"/>
      <c r="O214" s="2"/>
      <c r="P214" s="2"/>
    </row>
    <row r="215" spans="6:16" ht="12.75">
      <c r="F215" s="30"/>
      <c r="G215" s="30"/>
      <c r="H215" s="30"/>
      <c r="I215" s="30"/>
      <c r="J215" s="40"/>
      <c r="K215" s="2"/>
      <c r="L215" s="2"/>
      <c r="M215" s="2"/>
      <c r="N215" s="2"/>
      <c r="O215" s="2"/>
      <c r="P215" s="2"/>
    </row>
    <row r="216" spans="6:16" ht="12.75">
      <c r="F216" s="30"/>
      <c r="G216" s="30"/>
      <c r="H216" s="30"/>
      <c r="I216" s="30"/>
      <c r="J216" s="40"/>
      <c r="K216" s="2"/>
      <c r="L216" s="2"/>
      <c r="M216" s="2"/>
      <c r="N216" s="2"/>
      <c r="O216" s="2"/>
      <c r="P216" s="2"/>
    </row>
    <row r="217" spans="6:16" ht="12.75">
      <c r="F217" s="30"/>
      <c r="G217" s="30"/>
      <c r="H217" s="30"/>
      <c r="I217" s="30"/>
      <c r="J217" s="40"/>
      <c r="K217" s="2"/>
      <c r="L217" s="2"/>
      <c r="M217" s="2"/>
      <c r="N217" s="2"/>
      <c r="O217" s="2"/>
      <c r="P217" s="2"/>
    </row>
    <row r="218" spans="6:16" ht="12.75">
      <c r="F218" s="30"/>
      <c r="G218" s="30"/>
      <c r="H218" s="30"/>
      <c r="I218" s="30"/>
      <c r="J218" s="40"/>
      <c r="K218" s="2"/>
      <c r="L218" s="2"/>
      <c r="M218" s="2"/>
      <c r="N218" s="2"/>
      <c r="O218" s="2"/>
      <c r="P218" s="2"/>
    </row>
    <row r="219" spans="6:16" ht="12.75">
      <c r="F219" s="30"/>
      <c r="G219" s="30"/>
      <c r="H219" s="30"/>
      <c r="I219" s="30"/>
      <c r="J219" s="40"/>
      <c r="K219" s="2"/>
      <c r="L219" s="2"/>
      <c r="M219" s="2"/>
      <c r="N219" s="2"/>
      <c r="O219" s="2"/>
      <c r="P219" s="2"/>
    </row>
    <row r="220" spans="6:16" ht="12.75">
      <c r="F220" s="30"/>
      <c r="G220" s="30"/>
      <c r="H220" s="30"/>
      <c r="I220" s="30"/>
      <c r="J220" s="40"/>
      <c r="K220" s="2"/>
      <c r="L220" s="2"/>
      <c r="M220" s="2"/>
      <c r="N220" s="2"/>
      <c r="O220" s="2"/>
      <c r="P220" s="2"/>
    </row>
    <row r="221" spans="6:16" ht="12.75">
      <c r="F221" s="30"/>
      <c r="G221" s="30"/>
      <c r="H221" s="30"/>
      <c r="I221" s="30"/>
      <c r="J221" s="40"/>
      <c r="K221" s="2"/>
      <c r="L221" s="2"/>
      <c r="M221" s="2"/>
      <c r="N221" s="2"/>
      <c r="O221" s="2"/>
      <c r="P221" s="2"/>
    </row>
    <row r="222" spans="6:16" ht="12.75">
      <c r="F222" s="30"/>
      <c r="G222" s="30"/>
      <c r="H222" s="30"/>
      <c r="I222" s="30"/>
      <c r="J222" s="40"/>
      <c r="K222" s="2"/>
      <c r="L222" s="2"/>
      <c r="M222" s="2"/>
      <c r="N222" s="2"/>
      <c r="O222" s="2"/>
      <c r="P222" s="2"/>
    </row>
    <row r="223" spans="6:16" ht="12.75">
      <c r="F223" s="30"/>
      <c r="G223" s="30"/>
      <c r="H223" s="30"/>
      <c r="I223" s="30"/>
      <c r="J223" s="40"/>
      <c r="K223" s="2"/>
      <c r="L223" s="2"/>
      <c r="M223" s="2"/>
      <c r="N223" s="2"/>
      <c r="O223" s="2"/>
      <c r="P223" s="2"/>
    </row>
    <row r="224" spans="6:16" ht="12.75">
      <c r="F224" s="30"/>
      <c r="G224" s="30"/>
      <c r="H224" s="30"/>
      <c r="I224" s="30"/>
      <c r="J224" s="40"/>
      <c r="K224" s="2"/>
      <c r="L224" s="2"/>
      <c r="M224" s="2"/>
      <c r="N224" s="2"/>
      <c r="O224" s="2"/>
      <c r="P224" s="2"/>
    </row>
    <row r="225" spans="6:16" ht="12.75">
      <c r="F225" s="30"/>
      <c r="G225" s="30"/>
      <c r="H225" s="30"/>
      <c r="I225" s="30"/>
      <c r="J225" s="40"/>
      <c r="K225" s="2"/>
      <c r="L225" s="2"/>
      <c r="M225" s="2"/>
      <c r="N225" s="2"/>
      <c r="O225" s="2"/>
      <c r="P225" s="2"/>
    </row>
    <row r="226" spans="6:16" ht="12.75">
      <c r="F226" s="30"/>
      <c r="G226" s="30"/>
      <c r="H226" s="30"/>
      <c r="I226" s="30"/>
      <c r="J226" s="40"/>
      <c r="K226" s="2"/>
      <c r="L226" s="2"/>
      <c r="M226" s="2"/>
      <c r="N226" s="2"/>
      <c r="O226" s="2"/>
      <c r="P226" s="2"/>
    </row>
    <row r="227" spans="6:16" ht="12.75">
      <c r="F227" s="30"/>
      <c r="G227" s="30"/>
      <c r="H227" s="30"/>
      <c r="I227" s="30"/>
      <c r="J227" s="40"/>
      <c r="K227" s="2"/>
      <c r="L227" s="2"/>
      <c r="M227" s="2"/>
      <c r="N227" s="2"/>
      <c r="O227" s="2"/>
      <c r="P227" s="2"/>
    </row>
    <row r="228" spans="6:16" ht="12.75">
      <c r="F228" s="30"/>
      <c r="G228" s="30"/>
      <c r="H228" s="30"/>
      <c r="I228" s="30"/>
      <c r="J228" s="40"/>
      <c r="K228" s="2"/>
      <c r="L228" s="2"/>
      <c r="M228" s="2"/>
      <c r="N228" s="2"/>
      <c r="O228" s="2"/>
      <c r="P228" s="2"/>
    </row>
    <row r="229" spans="6:16" ht="12.75">
      <c r="F229" s="30"/>
      <c r="G229" s="30"/>
      <c r="H229" s="30"/>
      <c r="I229" s="30"/>
      <c r="J229" s="40"/>
      <c r="K229" s="2"/>
      <c r="L229" s="2"/>
      <c r="M229" s="2"/>
      <c r="N229" s="2"/>
      <c r="O229" s="2"/>
      <c r="P229" s="2"/>
    </row>
    <row r="230" spans="6:16" ht="12.75">
      <c r="F230" s="30"/>
      <c r="G230" s="30"/>
      <c r="H230" s="30"/>
      <c r="I230" s="30"/>
      <c r="J230" s="40"/>
      <c r="K230" s="2"/>
      <c r="L230" s="2"/>
      <c r="M230" s="2"/>
      <c r="N230" s="2"/>
      <c r="O230" s="2"/>
      <c r="P230" s="2"/>
    </row>
    <row r="231" spans="6:16" ht="12.75">
      <c r="F231" s="30"/>
      <c r="G231" s="30"/>
      <c r="H231" s="30"/>
      <c r="I231" s="30"/>
      <c r="J231" s="40"/>
      <c r="K231" s="2"/>
      <c r="L231" s="2"/>
      <c r="M231" s="2"/>
      <c r="N231" s="2"/>
      <c r="O231" s="2"/>
      <c r="P231" s="2"/>
    </row>
    <row r="232" spans="6:16" ht="12.75">
      <c r="F232" s="30"/>
      <c r="G232" s="30"/>
      <c r="H232" s="30"/>
      <c r="I232" s="30"/>
      <c r="J232" s="40"/>
      <c r="K232" s="2"/>
      <c r="L232" s="2"/>
      <c r="M232" s="2"/>
      <c r="N232" s="2"/>
      <c r="O232" s="2"/>
      <c r="P232" s="2"/>
    </row>
    <row r="233" spans="6:16" ht="12.75">
      <c r="F233" s="30"/>
      <c r="G233" s="30"/>
      <c r="H233" s="30"/>
      <c r="I233" s="30"/>
      <c r="J233" s="40"/>
      <c r="K233" s="2"/>
      <c r="L233" s="2"/>
      <c r="M233" s="2"/>
      <c r="N233" s="2"/>
      <c r="O233" s="2"/>
      <c r="P233" s="2"/>
    </row>
    <row r="234" spans="6:16" ht="12.75">
      <c r="F234" s="30"/>
      <c r="G234" s="30"/>
      <c r="H234" s="30"/>
      <c r="I234" s="30"/>
      <c r="J234" s="40"/>
      <c r="K234" s="2"/>
      <c r="L234" s="2"/>
      <c r="M234" s="2"/>
      <c r="N234" s="2"/>
      <c r="O234" s="2"/>
      <c r="P234" s="2"/>
    </row>
    <row r="235" spans="6:16" ht="12.75">
      <c r="F235" s="30"/>
      <c r="G235" s="30"/>
      <c r="H235" s="30"/>
      <c r="I235" s="30"/>
      <c r="J235" s="40"/>
      <c r="K235" s="2"/>
      <c r="L235" s="2"/>
      <c r="M235" s="2"/>
      <c r="N235" s="2"/>
      <c r="O235" s="2"/>
      <c r="P235" s="2"/>
    </row>
    <row r="236" spans="6:16" ht="12.75">
      <c r="F236" s="30"/>
      <c r="G236" s="30"/>
      <c r="H236" s="30"/>
      <c r="I236" s="30"/>
      <c r="J236" s="40"/>
      <c r="K236" s="2"/>
      <c r="L236" s="2"/>
      <c r="M236" s="2"/>
      <c r="N236" s="2"/>
      <c r="O236" s="2"/>
      <c r="P236" s="2"/>
    </row>
    <row r="237" spans="6:16" ht="12.75">
      <c r="F237" s="30"/>
      <c r="G237" s="30"/>
      <c r="H237" s="30"/>
      <c r="I237" s="30"/>
      <c r="J237" s="40"/>
      <c r="K237" s="2"/>
      <c r="L237" s="2"/>
      <c r="M237" s="2"/>
      <c r="N237" s="2"/>
      <c r="O237" s="2"/>
      <c r="P237" s="2"/>
    </row>
    <row r="238" spans="6:16" ht="12.75">
      <c r="F238" s="30"/>
      <c r="G238" s="30"/>
      <c r="H238" s="30"/>
      <c r="I238" s="30"/>
      <c r="J238" s="40"/>
      <c r="K238" s="2"/>
      <c r="L238" s="2"/>
      <c r="M238" s="2"/>
      <c r="N238" s="2"/>
      <c r="O238" s="2"/>
      <c r="P238" s="2"/>
    </row>
    <row r="239" spans="6:16" ht="12.75">
      <c r="F239" s="30"/>
      <c r="G239" s="30"/>
      <c r="H239" s="30"/>
      <c r="I239" s="30"/>
      <c r="J239" s="40"/>
      <c r="K239" s="2"/>
      <c r="L239" s="2"/>
      <c r="M239" s="2"/>
      <c r="N239" s="2"/>
      <c r="O239" s="2"/>
      <c r="P239" s="2"/>
    </row>
    <row r="240" spans="6:16" ht="12.75">
      <c r="F240" s="30"/>
      <c r="G240" s="30"/>
      <c r="H240" s="30"/>
      <c r="I240" s="30"/>
      <c r="J240" s="40"/>
      <c r="K240" s="2"/>
      <c r="L240" s="2"/>
      <c r="M240" s="2"/>
      <c r="N240" s="2"/>
      <c r="O240" s="2"/>
      <c r="P240" s="2"/>
    </row>
    <row r="241" spans="6:16" ht="12.75">
      <c r="F241" s="30"/>
      <c r="G241" s="30"/>
      <c r="H241" s="30"/>
      <c r="I241" s="30"/>
      <c r="J241" s="40"/>
      <c r="K241" s="2"/>
      <c r="L241" s="2"/>
      <c r="M241" s="2"/>
      <c r="N241" s="2"/>
      <c r="O241" s="2"/>
      <c r="P241" s="2"/>
    </row>
    <row r="242" spans="6:16" ht="12.75">
      <c r="F242" s="30"/>
      <c r="G242" s="30"/>
      <c r="H242" s="30"/>
      <c r="I242" s="30"/>
      <c r="J242" s="40"/>
      <c r="K242" s="2"/>
      <c r="L242" s="2"/>
      <c r="M242" s="2"/>
      <c r="N242" s="2"/>
      <c r="O242" s="2"/>
      <c r="P242" s="2"/>
    </row>
  </sheetData>
  <sheetProtection/>
  <mergeCells count="13">
    <mergeCell ref="K2:K3"/>
    <mergeCell ref="L2:O2"/>
    <mergeCell ref="D1:P1"/>
    <mergeCell ref="P2:P3"/>
    <mergeCell ref="E2:E3"/>
    <mergeCell ref="F2:F3"/>
    <mergeCell ref="G2:G3"/>
    <mergeCell ref="H2:H3"/>
    <mergeCell ref="I2:I3"/>
    <mergeCell ref="J2:J3"/>
    <mergeCell ref="A2:B4"/>
    <mergeCell ref="C2:C4"/>
    <mergeCell ref="D2:D3"/>
  </mergeCells>
  <printOptions horizontalCentered="1"/>
  <pageMargins left="0" right="0" top="0.3937007874015748" bottom="0.3937007874015748" header="0" footer="0"/>
  <pageSetup fitToHeight="1" fitToWidth="1" horizontalDpi="600" verticalDpi="600" orientation="portrait" paperSize="9" scale="17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SGEFEL</Manager>
  <Company>MINISTERIO DE HACIENDA Y FUNCIÓN PÚBLICA -SECRETARÍA DE ESTADO DE HACIENDA-SECRETARÍA GENERAL DE FINANCIACIÓN AUTONÓMICA Y LOCAL-Subdirección General de Estudios y Financiación de Entidades Locales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Financiación Entidades Locales-Entregas a Cta. 2021</dc:title>
  <dc:subject/>
  <dc:creator>Bartolomé de la Huerta, Luis</dc:creator>
  <cp:keywords/>
  <dc:description/>
  <cp:lastModifiedBy>Bartolomé  La Huerta, Luis</cp:lastModifiedBy>
  <cp:lastPrinted>2020-01-22T11:04:36Z</cp:lastPrinted>
  <dcterms:created xsi:type="dcterms:W3CDTF">2011-02-21T13:19:36Z</dcterms:created>
  <dcterms:modified xsi:type="dcterms:W3CDTF">2021-01-08T08:12:22Z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ategoriasGeneral">
    <vt:lpwstr>187;#;#206;#</vt:lpwstr>
  </property>
  <property fmtid="{D5CDD505-2E9C-101B-9397-08002B2CF9AE}" pid="3" name="CategoriasPorOrganigrama">
    <vt:lpwstr>117;#;#121;#;#123;#</vt:lpwstr>
  </property>
  <property fmtid="{D5CDD505-2E9C-101B-9397-08002B2CF9AE}" pid="4" name="FechaInfo">
    <vt:lpwstr>2017-05-25T00:00:00Z</vt:lpwstr>
  </property>
  <property fmtid="{D5CDD505-2E9C-101B-9397-08002B2CF9AE}" pid="5" name="Fecha Caducidad">
    <vt:lpwstr/>
  </property>
  <property fmtid="{D5CDD505-2E9C-101B-9397-08002B2CF9AE}" pid="6" name="FechaBOE">
    <vt:lpwstr/>
  </property>
  <property fmtid="{D5CDD505-2E9C-101B-9397-08002B2CF9AE}" pid="7" name="Order">
    <vt:lpwstr>11418300.0000000</vt:lpwstr>
  </property>
  <property fmtid="{D5CDD505-2E9C-101B-9397-08002B2CF9AE}" pid="8" name="ActoRecurrido">
    <vt:lpwstr/>
  </property>
  <property fmtid="{D5CDD505-2E9C-101B-9397-08002B2CF9AE}" pid="9" name="Clave">
    <vt:lpwstr/>
  </property>
  <property fmtid="{D5CDD505-2E9C-101B-9397-08002B2CF9AE}" pid="10" name="Caracter">
    <vt:lpwstr/>
  </property>
  <property fmtid="{D5CDD505-2E9C-101B-9397-08002B2CF9AE}" pid="11" name="Pais">
    <vt:lpwstr/>
  </property>
  <property fmtid="{D5CDD505-2E9C-101B-9397-08002B2CF9AE}" pid="12" name="CentroDirectivo">
    <vt:lpwstr/>
  </property>
  <property fmtid="{D5CDD505-2E9C-101B-9397-08002B2CF9AE}" pid="13" name="FechaResolucion">
    <vt:lpwstr/>
  </property>
  <property fmtid="{D5CDD505-2E9C-101B-9397-08002B2CF9AE}" pid="14" name="AmbitoTerritorial">
    <vt:lpwstr/>
  </property>
  <property fmtid="{D5CDD505-2E9C-101B-9397-08002B2CF9AE}" pid="15" name="Solicitante">
    <vt:lpwstr/>
  </property>
  <property fmtid="{D5CDD505-2E9C-101B-9397-08002B2CF9AE}" pid="16" name="xd_Signature">
    <vt:lpwstr/>
  </property>
  <property fmtid="{D5CDD505-2E9C-101B-9397-08002B2CF9AE}" pid="17" name="NumNorma">
    <vt:lpwstr/>
  </property>
  <property fmtid="{D5CDD505-2E9C-101B-9397-08002B2CF9AE}" pid="18" name="NumeroExpedienteRecurso">
    <vt:lpwstr/>
  </property>
  <property fmtid="{D5CDD505-2E9C-101B-9397-08002B2CF9AE}" pid="19" name="TipoResolucion">
    <vt:lpwstr/>
  </property>
  <property fmtid="{D5CDD505-2E9C-101B-9397-08002B2CF9AE}" pid="20" name="Unidad Responsable">
    <vt:lpwstr/>
  </property>
  <property fmtid="{D5CDD505-2E9C-101B-9397-08002B2CF9AE}" pid="21" name="Descripcion">
    <vt:lpwstr/>
  </property>
  <property fmtid="{D5CDD505-2E9C-101B-9397-08002B2CF9AE}" pid="22" name="xd_ProgID">
    <vt:lpwstr/>
  </property>
  <property fmtid="{D5CDD505-2E9C-101B-9397-08002B2CF9AE}" pid="23" name="PublishingStartDate">
    <vt:lpwstr/>
  </property>
  <property fmtid="{D5CDD505-2E9C-101B-9397-08002B2CF9AE}" pid="24" name="PublishingExpirationDate">
    <vt:lpwstr/>
  </property>
  <property fmtid="{D5CDD505-2E9C-101B-9397-08002B2CF9AE}" pid="25" name="NumeroInforme">
    <vt:lpwstr/>
  </property>
  <property fmtid="{D5CDD505-2E9C-101B-9397-08002B2CF9AE}" pid="26" name="Fecha de Publicación">
    <vt:lpwstr/>
  </property>
  <property fmtid="{D5CDD505-2E9C-101B-9397-08002B2CF9AE}" pid="27" name="display_urn:schemas-microsoft-com:office:office#Author">
    <vt:lpwstr>Cuenta del sistema</vt:lpwstr>
  </property>
  <property fmtid="{D5CDD505-2E9C-101B-9397-08002B2CF9AE}" pid="28" name="Tipo Trámite">
    <vt:lpwstr/>
  </property>
  <property fmtid="{D5CDD505-2E9C-101B-9397-08002B2CF9AE}" pid="29" name="CategoriasNormas">
    <vt:lpwstr/>
  </property>
  <property fmtid="{D5CDD505-2E9C-101B-9397-08002B2CF9AE}" pid="30" name="CategoriasPrensa">
    <vt:lpwstr/>
  </property>
  <property fmtid="{D5CDD505-2E9C-101B-9397-08002B2CF9AE}" pid="31" name="Idioma_Noticia_Prensa">
    <vt:lpwstr/>
  </property>
  <property fmtid="{D5CDD505-2E9C-101B-9397-08002B2CF9AE}" pid="32" name="PlazoPresentacionObservaciones">
    <vt:lpwstr/>
  </property>
  <property fmtid="{D5CDD505-2E9C-101B-9397-08002B2CF9AE}" pid="33" name="_SourceUrl">
    <vt:lpwstr/>
  </property>
  <property fmtid="{D5CDD505-2E9C-101B-9397-08002B2CF9AE}" pid="34" name="_SharedFileIndex">
    <vt:lpwstr/>
  </property>
  <property fmtid="{D5CDD505-2E9C-101B-9397-08002B2CF9AE}" pid="35" name="Cargo del Responsable">
    <vt:lpwstr/>
  </property>
  <property fmtid="{D5CDD505-2E9C-101B-9397-08002B2CF9AE}" pid="36" name="Palabras clave">
    <vt:lpwstr/>
  </property>
  <property fmtid="{D5CDD505-2E9C-101B-9397-08002B2CF9AE}" pid="37" name="FechaAprobacion">
    <vt:lpwstr/>
  </property>
  <property fmtid="{D5CDD505-2E9C-101B-9397-08002B2CF9AE}" pid="38" name="TipoContratoTACRC">
    <vt:lpwstr/>
  </property>
  <property fmtid="{D5CDD505-2E9C-101B-9397-08002B2CF9AE}" pid="39" name="TipoProcedimiento">
    <vt:lpwstr/>
  </property>
  <property fmtid="{D5CDD505-2E9C-101B-9397-08002B2CF9AE}" pid="40" name="DescripcionNormasTramitacion">
    <vt:lpwstr/>
  </property>
  <property fmtid="{D5CDD505-2E9C-101B-9397-08002B2CF9AE}" pid="41" name="FechaAprobacionJCCA">
    <vt:lpwstr/>
  </property>
  <property fmtid="{D5CDD505-2E9C-101B-9397-08002B2CF9AE}" pid="42" name="Materias">
    <vt:lpwstr/>
  </property>
  <property fmtid="{D5CDD505-2E9C-101B-9397-08002B2CF9AE}" pid="43" name="Fecha_NotaPrensa">
    <vt:lpwstr/>
  </property>
  <property fmtid="{D5CDD505-2E9C-101B-9397-08002B2CF9AE}" pid="44" name="Organismo">
    <vt:lpwstr/>
  </property>
  <property fmtid="{D5CDD505-2E9C-101B-9397-08002B2CF9AE}" pid="45" name="display_urn:schemas-microsoft-com:office:office#Editor">
    <vt:lpwstr>Cuenta del sistema</vt:lpwstr>
  </property>
  <property fmtid="{D5CDD505-2E9C-101B-9397-08002B2CF9AE}" pid="46" name="TemplateUrl">
    <vt:lpwstr/>
  </property>
  <property fmtid="{D5CDD505-2E9C-101B-9397-08002B2CF9AE}" pid="47" name="Descripción">
    <vt:lpwstr/>
  </property>
  <property fmtid="{D5CDD505-2E9C-101B-9397-08002B2CF9AE}" pid="48" name="Prioridad">
    <vt:lpwstr/>
  </property>
  <property fmtid="{D5CDD505-2E9C-101B-9397-08002B2CF9AE}" pid="49" name="NumeroResolucion">
    <vt:lpwstr/>
  </property>
  <property fmtid="{D5CDD505-2E9C-101B-9397-08002B2CF9AE}" pid="50" name="CorreoElectronico">
    <vt:lpwstr/>
  </property>
  <property fmtid="{D5CDD505-2E9C-101B-9397-08002B2CF9AE}" pid="51" name="MinhacAutor">
    <vt:lpwstr>SGFAL</vt:lpwstr>
  </property>
  <property fmtid="{D5CDD505-2E9C-101B-9397-08002B2CF9AE}" pid="52" name="MinhacDescripción">
    <vt:lpwstr/>
  </property>
  <property fmtid="{D5CDD505-2E9C-101B-9397-08002B2CF9AE}" pid="53" name="MinhacCargo del Responsable">
    <vt:lpwstr/>
  </property>
  <property fmtid="{D5CDD505-2E9C-101B-9397-08002B2CF9AE}" pid="54" name="MinhacUnidad Responsable">
    <vt:lpwstr/>
  </property>
  <property fmtid="{D5CDD505-2E9C-101B-9397-08002B2CF9AE}" pid="55" name="MinhacCentroDirectivo">
    <vt:lpwstr/>
  </property>
  <property fmtid="{D5CDD505-2E9C-101B-9397-08002B2CF9AE}" pid="56" name="MinhacCategoriasPorOrganigrama">
    <vt:lpwstr>117;#;#121;#;#123;#</vt:lpwstr>
  </property>
  <property fmtid="{D5CDD505-2E9C-101B-9397-08002B2CF9AE}" pid="57" name="MinhacFechaInfo">
    <vt:lpwstr>2021-01-11T00:00:00Z</vt:lpwstr>
  </property>
  <property fmtid="{D5CDD505-2E9C-101B-9397-08002B2CF9AE}" pid="58" name="MinhacPalabras clave">
    <vt:lpwstr/>
  </property>
  <property fmtid="{D5CDD505-2E9C-101B-9397-08002B2CF9AE}" pid="59" name="MinhacCategoriasGeneral">
    <vt:lpwstr>187;#;#206;#</vt:lpwstr>
  </property>
  <property fmtid="{D5CDD505-2E9C-101B-9397-08002B2CF9AE}" pid="60" name="MinhacPrioridad">
    <vt:lpwstr/>
  </property>
  <property fmtid="{D5CDD505-2E9C-101B-9397-08002B2CF9AE}" pid="61" name="MinhacFecha_NotaPrensa">
    <vt:lpwstr/>
  </property>
  <property fmtid="{D5CDD505-2E9C-101B-9397-08002B2CF9AE}" pid="62" name="MinhacDocumentoAdjunto">
    <vt:lpwstr/>
  </property>
  <property fmtid="{D5CDD505-2E9C-101B-9397-08002B2CF9AE}" pid="63" name="MinhacDescripcionDocumentoAdjunto">
    <vt:lpwstr/>
  </property>
  <property fmtid="{D5CDD505-2E9C-101B-9397-08002B2CF9AE}" pid="64" name="MinhacIdioma_Noticia_Prensa">
    <vt:lpwstr/>
  </property>
  <property fmtid="{D5CDD505-2E9C-101B-9397-08002B2CF9AE}" pid="65" name="MinhacFechaBOE">
    <vt:lpwstr/>
  </property>
  <property fmtid="{D5CDD505-2E9C-101B-9397-08002B2CF9AE}" pid="66" name="MinhacNumNorma">
    <vt:lpwstr/>
  </property>
  <property fmtid="{D5CDD505-2E9C-101B-9397-08002B2CF9AE}" pid="67" name="DocumentoAdjunto">
    <vt:lpwstr/>
  </property>
  <property fmtid="{D5CDD505-2E9C-101B-9397-08002B2CF9AE}" pid="68" name="MinhacCategoriasPrensa">
    <vt:lpwstr/>
  </property>
  <property fmtid="{D5CDD505-2E9C-101B-9397-08002B2CF9AE}" pid="69" name="DescripcionDocumentoAdjunto">
    <vt:lpwstr/>
  </property>
  <property fmtid="{D5CDD505-2E9C-101B-9397-08002B2CF9AE}" pid="70" name="MinhacCaracter">
    <vt:lpwstr/>
  </property>
  <property fmtid="{D5CDD505-2E9C-101B-9397-08002B2CF9AE}" pid="71" name="MinhacFechaAprobacion">
    <vt:lpwstr/>
  </property>
  <property fmtid="{D5CDD505-2E9C-101B-9397-08002B2CF9AE}" pid="72" name="MinhacClave">
    <vt:lpwstr/>
  </property>
  <property fmtid="{D5CDD505-2E9C-101B-9397-08002B2CF9AE}" pid="73" name="MinhacCategoriasNormas">
    <vt:lpwstr/>
  </property>
  <property fmtid="{D5CDD505-2E9C-101B-9397-08002B2CF9AE}" pid="74" name="MinhacPais">
    <vt:lpwstr/>
  </property>
  <property fmtid="{D5CDD505-2E9C-101B-9397-08002B2CF9AE}" pid="75" name="ContentTypeId">
    <vt:lpwstr>0x0101003CD58CDD608044B4830326AB27386A3A002601B120FC241F43BCFA0041FC12CCBA</vt:lpwstr>
  </property>
  <property fmtid="{D5CDD505-2E9C-101B-9397-08002B2CF9AE}" pid="76" name="MinPortalIdiomaDocumentos">
    <vt:lpwstr>Español</vt:lpwstr>
  </property>
  <property fmtid="{D5CDD505-2E9C-101B-9397-08002B2CF9AE}" pid="77" name="MinhacFecha Caducidad">
    <vt:lpwstr/>
  </property>
</Properties>
</file>