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325" activeTab="1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cesion'!$A$5:$AJ$102</definedName>
    <definedName name="_xlnm.Print_Area" localSheetId="1">'Diputaciones'!$A$4:$R$61</definedName>
  </definedNames>
  <calcPr fullCalcOnLoad="1"/>
</workbook>
</file>

<file path=xl/sharedStrings.xml><?xml version="1.0" encoding="utf-8"?>
<sst xmlns="http://schemas.openxmlformats.org/spreadsheetml/2006/main" count="632" uniqueCount="328">
  <si>
    <t>IRPF</t>
  </si>
  <si>
    <t>IVA</t>
  </si>
  <si>
    <t>Productos Intermedios</t>
  </si>
  <si>
    <t xml:space="preserve">TOTAL  Impuestos Cedidos </t>
  </si>
  <si>
    <t>Fondo Complementario de Financiación</t>
  </si>
  <si>
    <t>Total 
Entrega a cuenta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</si>
  <si>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</si>
  <si>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</si>
  <si>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</si>
  <si>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</si>
  <si>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</si>
  <si>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</si>
  <si>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</si>
  <si>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</si>
  <si>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</si>
  <si>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</si>
  <si>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</si>
  <si>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</si>
  <si>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</si>
  <si>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Sabadell</t>
  </si>
  <si>
    <t>Sant Boi de Llobregat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</si>
  <si>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</si>
  <si>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</si>
  <si>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</si>
  <si>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</si>
  <si>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</si>
  <si>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</si>
  <si>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</si>
  <si>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</si>
  <si>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</si>
  <si>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</si>
  <si>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</si>
  <si>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</si>
  <si>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</si>
  <si>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</si>
  <si>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</si>
  <si>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</si>
  <si>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</si>
  <si>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</si>
  <si>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</si>
  <si>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</si>
  <si>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</si>
  <si>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</si>
  <si>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</si>
  <si>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</si>
  <si>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</si>
  <si>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</si>
  <si>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</si>
  <si>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</si>
  <si>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</si>
  <si>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</si>
  <si>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</si>
  <si>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</si>
  <si>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</si>
  <si>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</si>
  <si>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</si>
  <si>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</si>
  <si>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</si>
  <si>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</si>
  <si>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</si>
  <si>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</si>
  <si>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</si>
  <si>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</si>
  <si>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</si>
  <si>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</si>
  <si>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</si>
  <si>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</si>
  <si>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</si>
  <si>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</si>
  <si>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</si>
  <si>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</si>
  <si>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</si>
  <si>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</si>
  <si>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</si>
  <si>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Código</t>
  </si>
  <si>
    <t xml:space="preserve">Compensación IAE </t>
  </si>
  <si>
    <t>Compensación Adicional IAE</t>
  </si>
  <si>
    <t>Entidad</t>
  </si>
  <si>
    <t>Orihuela</t>
  </si>
  <si>
    <t>Ejido (El)</t>
  </si>
  <si>
    <t>Torrent</t>
  </si>
  <si>
    <t>Rozas de Madrid (Las)</t>
  </si>
  <si>
    <t>Cerveza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</si>
  <si>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</si>
  <si>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</si>
  <si>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</si>
  <si>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</si>
  <si>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</si>
  <si>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</si>
  <si>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</si>
  <si>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</si>
  <si>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</si>
  <si>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</si>
  <si>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</si>
  <si>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</si>
  <si>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</si>
  <si>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</si>
  <si>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</si>
  <si>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</si>
  <si>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</si>
  <si>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</si>
  <si>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</si>
  <si>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</si>
  <si>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</si>
  <si>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</si>
  <si>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</si>
  <si>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</si>
  <si>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</si>
  <si>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</si>
  <si>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</si>
  <si>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</si>
  <si>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</si>
  <si>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</si>
  <si>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</si>
  <si>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</si>
  <si>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</si>
  <si>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</si>
  <si>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</si>
  <si>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</si>
  <si>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</si>
  <si>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</si>
  <si>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</si>
  <si>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</si>
  <si>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</si>
  <si>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</si>
  <si>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</si>
  <si>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</si>
  <si>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</si>
  <si>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</si>
  <si>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</si>
  <si>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</si>
  <si>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</si>
  <si>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</si>
  <si>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</si>
  <si>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</si>
  <si>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</si>
  <si>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</si>
  <si>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</si>
  <si>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</si>
  <si>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</si>
  <si>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</si>
  <si>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133</t>
  </si>
  <si>
    <t>Roquetas de Mar</t>
  </si>
  <si>
    <t>902</t>
  </si>
  <si>
    <t>101</t>
  </si>
  <si>
    <t>113</t>
  </si>
  <si>
    <t>Manresa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</si>
  <si>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</si>
  <si>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</si>
  <si>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</si>
  <si>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</si>
  <si>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</si>
  <si>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</si>
  <si>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</si>
  <si>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</si>
  <si>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</si>
  <si>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</si>
  <si>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</si>
  <si>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</si>
  <si>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</si>
  <si>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</si>
  <si>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</si>
  <si>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</si>
  <si>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</si>
  <si>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</si>
  <si>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</si>
  <si>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</si>
  <si>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</si>
  <si>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</si>
  <si>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</si>
  <si>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</si>
  <si>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</si>
  <si>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</si>
  <si>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</si>
  <si>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</si>
  <si>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</si>
  <si>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</si>
  <si>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</si>
  <si>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</si>
  <si>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</si>
  <si>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</si>
  <si>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</si>
  <si>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</si>
  <si>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</si>
  <si>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</si>
  <si>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</si>
  <si>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</si>
  <si>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</si>
  <si>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</si>
  <si>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</si>
  <si>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</si>
  <si>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</si>
  <si>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</si>
  <si>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</si>
  <si>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</si>
  <si>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</si>
  <si>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</si>
  <si>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</si>
  <si>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</si>
  <si>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</si>
  <si>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</si>
  <si>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</si>
  <si>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</si>
  <si>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</si>
  <si>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</si>
  <si>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</si>
  <si>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</si>
  <si>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</si>
  <si>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</si>
  <si>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</si>
  <si>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</si>
  <si>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</si>
  <si>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</si>
  <si>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</si>
  <si>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</si>
  <si>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</si>
  <si>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</si>
  <si>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</si>
  <si>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</si>
  <si>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</si>
  <si>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>FCF</t>
  </si>
  <si>
    <t>Entidades Art. 145 LHL y Ceuta y Melilla</t>
  </si>
  <si>
    <t>Participación Total</t>
  </si>
  <si>
    <t>TOTAL FCF</t>
  </si>
  <si>
    <t xml:space="preserve">Total 
Participación </t>
  </si>
  <si>
    <t xml:space="preserve">Asistencia Sanitaria </t>
  </si>
  <si>
    <t>Alcalá de Henares</t>
  </si>
  <si>
    <t>Alcorcón</t>
  </si>
  <si>
    <t>Avilés</t>
  </si>
  <si>
    <t>Castellón de La Plana</t>
  </si>
  <si>
    <t>Cornellà de Llobregat</t>
  </si>
  <si>
    <t>Gandia</t>
  </si>
  <si>
    <t>Gijón/Xixón</t>
  </si>
  <si>
    <t>Hospitalet de Llobregat</t>
  </si>
  <si>
    <t>Jerez de la Frontera</t>
  </si>
  <si>
    <t>Leganés</t>
  </si>
  <si>
    <t>Mataró</t>
  </si>
  <si>
    <t>Mérida</t>
  </si>
  <si>
    <t>Móstoles</t>
  </si>
  <si>
    <t>Palmas de Gran Canaria</t>
  </si>
  <si>
    <t>Pozuelo de Alarcón</t>
  </si>
  <si>
    <t>Puerto de Santa María</t>
  </si>
  <si>
    <t>San Cristóbal La Laguna</t>
  </si>
  <si>
    <t>Santa Coloma Gramanet</t>
  </si>
  <si>
    <t>Talavera de la Reina</t>
  </si>
  <si>
    <t>Torrejón de Ardoz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</si>
  <si>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</si>
  <si>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</si>
  <si>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</si>
  <si>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</si>
  <si>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</si>
  <si>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</si>
  <si>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</si>
  <si>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</si>
  <si>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</si>
  <si>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</si>
  <si>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</si>
  <si>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</si>
  <si>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</si>
  <si>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</si>
  <si>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</si>
  <si>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</si>
  <si>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</si>
  <si>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</si>
  <si>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</si>
  <si>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</si>
  <si>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</si>
  <si>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</si>
  <si>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</si>
  <si>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</si>
  <si>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</si>
  <si>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</si>
  <si>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</si>
  <si>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</si>
  <si>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</si>
  <si>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</si>
  <si>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</si>
  <si>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</si>
  <si>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</si>
  <si>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</si>
  <si>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</si>
  <si>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</si>
  <si>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</si>
  <si>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</si>
  <si>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</si>
  <si>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</si>
  <si>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</si>
  <si>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</si>
  <si>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</si>
  <si>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</si>
  <si>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</si>
  <si>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</si>
  <si>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</si>
  <si>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</si>
  <si>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</si>
  <si>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</si>
  <si>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</si>
  <si>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</si>
  <si>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</si>
  <si>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</si>
  <si>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</si>
  <si>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</si>
  <si>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</si>
  <si>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</si>
  <si>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</si>
  <si>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</si>
  <si>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</si>
  <si>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</si>
  <si>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Total 
liquidación</t>
  </si>
  <si>
    <t>Subdirección General de Estudios y Financiación de Entidades Locales</t>
  </si>
  <si>
    <t>Sistema de Financiación de Entidades Locales</t>
  </si>
  <si>
    <t>Ir a....</t>
  </si>
  <si>
    <t>Liquidación Provincias y entes asimilados</t>
  </si>
  <si>
    <t>Liquidación Ayuntamientos de cesión</t>
  </si>
  <si>
    <t>Liquidación  definitiva del ejercicio 2014. 
Ayuntamientos en régimen de Cesión de impuestos y Provincias y Entes asimilados</t>
  </si>
  <si>
    <r>
      <t xml:space="preserve">Liquidación Definitiva 2014
</t>
    </r>
    <r>
      <rPr>
        <b/>
        <sz val="22"/>
        <rFont val="Arial Narrow"/>
        <family val="2"/>
      </rPr>
      <t>(Participación Total -entregas a cuenta pagadas en 2014)</t>
    </r>
    <r>
      <rPr>
        <b/>
        <sz val="24"/>
        <rFont val="Arial Narrow"/>
        <family val="2"/>
      </rPr>
      <t xml:space="preserve">
</t>
    </r>
  </si>
  <si>
    <t xml:space="preserve">
Entregas a cuenta pagadas en 2014
</t>
  </si>
  <si>
    <t xml:space="preserve">Entregas a cuenta pagadas en 2014
</t>
  </si>
  <si>
    <r>
      <rPr>
        <b/>
        <sz val="24"/>
        <rFont val="Arial Narrow"/>
        <family val="2"/>
      </rPr>
      <t xml:space="preserve">Liquidación Definitiva 2014
</t>
    </r>
    <r>
      <rPr>
        <b/>
        <sz val="22"/>
        <rFont val="Arial Narrow"/>
        <family val="2"/>
      </rPr>
      <t>(Participación Total -entregas a cuenta pagadas en 2014)</t>
    </r>
  </si>
  <si>
    <t>TOTAL
 SALDO LIQUIDACIÓN</t>
  </si>
  <si>
    <t>Total 
 saldo liquidación</t>
  </si>
  <si>
    <t>SECRETARÍA DE ESTADO DE HACIENDA</t>
  </si>
  <si>
    <t>SECRETARÍA GENERAL DE FINANCIACIÓN AUTONÓMICA Y LOCAL</t>
  </si>
  <si>
    <t>Liquidación  2014 inicial practicada en julio de 2016</t>
  </si>
  <si>
    <t xml:space="preserve"> Liquidación  2014 Inicial practicada en julio de 2016
</t>
  </si>
  <si>
    <r>
      <t xml:space="preserve"> Saldo a transferir de la  Liquidación Definitiva 2014
</t>
    </r>
    <r>
      <rPr>
        <b/>
        <sz val="22"/>
        <rFont val="Arial Narrow"/>
        <family val="2"/>
      </rPr>
      <t>(Participación Total -entregas a cuenta pagadas en 2014 - liquidación inicial practicada en julio de 2016)</t>
    </r>
    <r>
      <rPr>
        <b/>
        <sz val="24"/>
        <rFont val="Arial Narrow"/>
        <family val="2"/>
      </rPr>
      <t xml:space="preserve">
</t>
    </r>
  </si>
  <si>
    <r>
      <rPr>
        <b/>
        <sz val="24"/>
        <rFont val="Arial Narrow"/>
        <family val="2"/>
      </rPr>
      <t xml:space="preserve"> Saldo a transferir de la  Liquidación Definitiva 2014
</t>
    </r>
    <r>
      <rPr>
        <b/>
        <sz val="22"/>
        <rFont val="Arial Narrow"/>
        <family val="2"/>
      </rPr>
      <t xml:space="preserve">
(Participación Total -entregas a cuenta pagadas en 2014 - liquidación inicial practicada en julio de 2016)</t>
    </r>
  </si>
  <si>
    <t>Nota: La obligación de pago se reconocerá, cuando proceda, con cargo a los Presupuestos Generales del Estado para el año 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</si>
</sst>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C0A]#,##0.0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24"/>
      <name val="Arial Narrow"/>
      <family val="2"/>
    </font>
    <font>
      <b/>
      <sz val="22"/>
      <name val="Arial Narrow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20"/>
      <name val="Lucida Console"/>
      <family val="3"/>
    </font>
    <font>
      <b/>
      <sz val="10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u val="single"/>
      <sz val="10"/>
      <color indexed="12"/>
      <name val="Arial"/>
      <family val="2"/>
    </font>
    <font>
      <b/>
      <sz val="48"/>
      <name val="Arial Narrow"/>
      <family val="2"/>
    </font>
    <font>
      <b/>
      <sz val="72"/>
      <name val="Arial Narrow"/>
      <family val="2"/>
    </font>
    <font>
      <b/>
      <sz val="14"/>
      <name val="Arial Narrow"/>
      <family val="2"/>
    </font>
    <font>
      <sz val="48"/>
      <name val="Arial Narrow"/>
      <family val="2"/>
    </font>
    <font>
      <b/>
      <sz val="24"/>
      <name val="Arial Narrow"/>
      <family val="2"/>
    </font>
    <font>
      <b/>
      <i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/>
      <right style="thin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4" fontId="2" fillId="34" borderId="1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35" borderId="16" xfId="0" applyFont="1" applyFill="1" applyBorder="1" applyAlignment="1" applyProtection="1">
      <alignment horizontal="left"/>
      <protection/>
    </xf>
    <xf numFmtId="1" fontId="3" fillId="35" borderId="17" xfId="0" applyNumberFormat="1" applyFont="1" applyFill="1" applyBorder="1" applyAlignment="1">
      <alignment vertical="center"/>
    </xf>
    <xf numFmtId="0" fontId="3" fillId="35" borderId="17" xfId="0" applyFont="1" applyFill="1" applyBorder="1" applyAlignment="1" applyProtection="1">
      <alignment horizontal="left"/>
      <protection/>
    </xf>
    <xf numFmtId="1" fontId="4" fillId="35" borderId="17" xfId="0" applyNumberFormat="1" applyFont="1" applyFill="1" applyBorder="1" applyAlignment="1">
      <alignment vertical="center"/>
    </xf>
    <xf numFmtId="0" fontId="3" fillId="35" borderId="18" xfId="0" applyFont="1" applyFill="1" applyBorder="1" applyAlignment="1" applyProtection="1">
      <alignment horizontal="left"/>
      <protection/>
    </xf>
    <xf numFmtId="4" fontId="2" fillId="0" borderId="12" xfId="0" applyNumberFormat="1" applyFont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vertical="center"/>
    </xf>
    <xf numFmtId="4" fontId="2" fillId="37" borderId="12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/>
    </xf>
    <xf numFmtId="1" fontId="3" fillId="35" borderId="20" xfId="0" applyNumberFormat="1" applyFont="1" applyFill="1" applyBorder="1" applyAlignment="1">
      <alignment horizontal="left" vertical="center"/>
    </xf>
    <xf numFmtId="4" fontId="3" fillId="34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3" fillId="35" borderId="20" xfId="55" applyNumberFormat="1" applyFont="1" applyFill="1" applyBorder="1" applyAlignment="1">
      <alignment horizontal="right"/>
      <protection/>
    </xf>
    <xf numFmtId="49" fontId="3" fillId="35" borderId="13" xfId="55" applyNumberFormat="1" applyFont="1" applyFill="1" applyBorder="1" applyAlignment="1">
      <alignment horizontal="right"/>
      <protection/>
    </xf>
    <xf numFmtId="49" fontId="3" fillId="35" borderId="21" xfId="55" applyNumberFormat="1" applyFont="1" applyFill="1" applyBorder="1" applyAlignment="1">
      <alignment horizontal="right"/>
      <protection/>
    </xf>
    <xf numFmtId="49" fontId="3" fillId="35" borderId="22" xfId="55" applyNumberFormat="1" applyFont="1" applyFill="1" applyBorder="1" applyAlignment="1">
      <alignment horizontal="right"/>
      <protection/>
    </xf>
    <xf numFmtId="49" fontId="3" fillId="35" borderId="20" xfId="0" applyNumberFormat="1" applyFont="1" applyFill="1" applyBorder="1" applyAlignment="1">
      <alignment horizontal="right" vertical="center"/>
    </xf>
    <xf numFmtId="49" fontId="3" fillId="35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7" fillId="0" borderId="0" xfId="0" applyFont="1" applyAlignment="1">
      <alignment/>
    </xf>
    <xf numFmtId="0" fontId="0" fillId="39" borderId="0" xfId="0" applyFill="1" applyBorder="1" applyAlignment="1">
      <alignment/>
    </xf>
    <xf numFmtId="49" fontId="8" fillId="39" borderId="0" xfId="0" applyNumberFormat="1" applyFont="1" applyFill="1" applyBorder="1" applyAlignment="1">
      <alignment horizontal="centerContinuous"/>
    </xf>
    <xf numFmtId="49" fontId="9" fillId="39" borderId="0" xfId="0" applyNumberFormat="1" applyFont="1" applyFill="1" applyBorder="1" applyAlignment="1">
      <alignment horizontal="centerContinuous"/>
    </xf>
    <xf numFmtId="0" fontId="10" fillId="39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49" fontId="11" fillId="39" borderId="0" xfId="0" applyNumberFormat="1" applyFont="1" applyFill="1" applyBorder="1" applyAlignment="1">
      <alignment horizontal="left"/>
    </xf>
    <xf numFmtId="0" fontId="9" fillId="39" borderId="0" xfId="0" applyFont="1" applyFill="1" applyBorder="1" applyAlignment="1">
      <alignment horizontal="centerContinuous"/>
    </xf>
    <xf numFmtId="0" fontId="9" fillId="38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5" fillId="40" borderId="0" xfId="0" applyFont="1" applyFill="1" applyBorder="1" applyAlignment="1">
      <alignment/>
    </xf>
    <xf numFmtId="0" fontId="16" fillId="40" borderId="0" xfId="0" applyFont="1" applyFill="1" applyBorder="1" applyAlignment="1">
      <alignment/>
    </xf>
    <xf numFmtId="0" fontId="11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19" fillId="40" borderId="0" xfId="45" applyFont="1" applyFill="1" applyBorder="1" applyAlignment="1" applyProtection="1">
      <alignment/>
      <protection/>
    </xf>
    <xf numFmtId="0" fontId="18" fillId="40" borderId="0" xfId="45" applyFont="1" applyFill="1" applyAlignment="1" applyProtection="1">
      <alignment/>
      <protection/>
    </xf>
    <xf numFmtId="0" fontId="20" fillId="40" borderId="0" xfId="45" applyFont="1" applyFill="1" applyAlignment="1" applyProtection="1">
      <alignment/>
      <protection/>
    </xf>
    <xf numFmtId="0" fontId="0" fillId="41" borderId="0" xfId="0" applyFill="1" applyBorder="1" applyAlignment="1">
      <alignment/>
    </xf>
    <xf numFmtId="49" fontId="8" fillId="39" borderId="0" xfId="0" applyNumberFormat="1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63" fillId="0" borderId="23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13" fillId="39" borderId="0" xfId="0" applyFont="1" applyFill="1" applyBorder="1" applyAlignment="1">
      <alignment horizontal="center" wrapText="1"/>
    </xf>
    <xf numFmtId="0" fontId="14" fillId="39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6" fillId="0" borderId="25" xfId="0" applyFont="1" applyBorder="1" applyAlignment="1">
      <alignment horizontal="left" vertical="center" wrapText="1"/>
    </xf>
    <xf numFmtId="0" fontId="63" fillId="0" borderId="26" xfId="0" applyFont="1" applyBorder="1" applyAlignment="1">
      <alignment horizontal="left" vertical="center"/>
    </xf>
    <xf numFmtId="0" fontId="63" fillId="0" borderId="27" xfId="0" applyFont="1" applyBorder="1" applyAlignment="1">
      <alignment horizontal="left" vertical="center"/>
    </xf>
    <xf numFmtId="0" fontId="2" fillId="42" borderId="28" xfId="0" applyFont="1" applyFill="1" applyBorder="1" applyAlignment="1">
      <alignment horizontal="center" vertical="center" wrapText="1"/>
    </xf>
    <xf numFmtId="0" fontId="2" fillId="42" borderId="29" xfId="0" applyFont="1" applyFill="1" applyBorder="1" applyAlignment="1">
      <alignment horizontal="center" vertical="center" wrapText="1"/>
    </xf>
    <xf numFmtId="0" fontId="2" fillId="42" borderId="30" xfId="0" applyFont="1" applyFill="1" applyBorder="1" applyAlignment="1">
      <alignment horizontal="center" vertical="center" wrapText="1"/>
    </xf>
    <xf numFmtId="0" fontId="2" fillId="42" borderId="31" xfId="0" applyFont="1" applyFill="1" applyBorder="1" applyAlignment="1">
      <alignment horizontal="center" vertical="center" wrapText="1"/>
    </xf>
    <xf numFmtId="0" fontId="2" fillId="42" borderId="32" xfId="0" applyFont="1" applyFill="1" applyBorder="1" applyAlignment="1">
      <alignment horizontal="center" vertical="center" wrapText="1"/>
    </xf>
    <xf numFmtId="0" fontId="2" fillId="42" borderId="33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4" fontId="2" fillId="43" borderId="14" xfId="0" applyNumberFormat="1" applyFont="1" applyFill="1" applyBorder="1" applyAlignment="1">
      <alignment horizontal="center" vertical="center" wrapText="1"/>
    </xf>
    <xf numFmtId="4" fontId="2" fillId="43" borderId="37" xfId="0" applyNumberFormat="1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25" fillId="16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/>
    </xf>
    <xf numFmtId="0" fontId="5" fillId="16" borderId="27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" fontId="6" fillId="34" borderId="25" xfId="0" applyNumberFormat="1" applyFont="1" applyFill="1" applyBorder="1" applyAlignment="1">
      <alignment horizontal="center" vertical="center" wrapText="1"/>
    </xf>
    <xf numFmtId="4" fontId="6" fillId="34" borderId="26" xfId="0" applyNumberFormat="1" applyFont="1" applyFill="1" applyBorder="1" applyAlignment="1">
      <alignment horizontal="center" vertical="center" wrapText="1"/>
    </xf>
    <xf numFmtId="4" fontId="6" fillId="34" borderId="27" xfId="0" applyNumberFormat="1" applyFont="1" applyFill="1" applyBorder="1" applyAlignment="1">
      <alignment horizontal="center" vertical="center" wrapText="1"/>
    </xf>
    <xf numFmtId="4" fontId="6" fillId="10" borderId="25" xfId="0" applyNumberFormat="1" applyFont="1" applyFill="1" applyBorder="1" applyAlignment="1">
      <alignment horizontal="center" vertical="center" wrapText="1"/>
    </xf>
    <xf numFmtId="4" fontId="6" fillId="10" borderId="2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666750</xdr:colOff>
      <xdr:row>3</xdr:row>
      <xdr:rowOff>219075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076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N20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3.7109375" style="36" customWidth="1"/>
    <col min="2" max="2" width="11.421875" style="36" customWidth="1"/>
    <col min="3" max="3" width="13.140625" style="36" customWidth="1"/>
    <col min="4" max="4" width="11.57421875" style="36" customWidth="1"/>
    <col min="5" max="5" width="10.57421875" style="36" customWidth="1"/>
    <col min="6" max="6" width="12.421875" style="36" customWidth="1"/>
    <col min="7" max="8" width="12.8515625" style="36" customWidth="1"/>
    <col min="9" max="11" width="11.421875" style="36" customWidth="1"/>
    <col min="12" max="12" width="13.421875" style="36" customWidth="1"/>
    <col min="13" max="13" width="7.00390625" style="36" customWidth="1"/>
    <col min="14" max="14" width="51.421875" style="36" customWidth="1"/>
    <col min="15" max="16384" width="11.421875" style="36" customWidth="1"/>
  </cols>
  <sheetData>
    <row r="1" spans="13:14" ht="12.75">
      <c r="M1" s="37"/>
      <c r="N1" s="37"/>
    </row>
    <row r="2" spans="2:14" ht="25.5">
      <c r="B2" s="38"/>
      <c r="C2" s="38"/>
      <c r="D2" s="38"/>
      <c r="E2" s="39"/>
      <c r="F2" s="40"/>
      <c r="G2" s="40"/>
      <c r="H2" s="40"/>
      <c r="I2" s="40"/>
      <c r="J2" s="41"/>
      <c r="K2" s="41"/>
      <c r="M2" s="42"/>
      <c r="N2" s="42"/>
    </row>
    <row r="3" spans="2:11" ht="25.5">
      <c r="B3" s="38"/>
      <c r="C3" s="38"/>
      <c r="D3" s="38"/>
      <c r="E3" s="38"/>
      <c r="F3" s="40"/>
      <c r="G3" s="57" t="s">
        <v>321</v>
      </c>
      <c r="H3" s="57"/>
      <c r="I3" s="57"/>
      <c r="J3" s="57"/>
      <c r="K3" s="57"/>
    </row>
    <row r="4" spans="2:13" ht="25.5">
      <c r="B4" s="38"/>
      <c r="C4" s="38"/>
      <c r="D4" s="38"/>
      <c r="E4" s="38"/>
      <c r="F4" s="38"/>
      <c r="G4" s="43" t="s">
        <v>322</v>
      </c>
      <c r="H4" s="44"/>
      <c r="I4" s="44"/>
      <c r="J4" s="44"/>
      <c r="K4" s="44"/>
      <c r="L4" s="56"/>
      <c r="M4" s="56"/>
    </row>
    <row r="5" spans="2:11" ht="12.75">
      <c r="B5" s="38"/>
      <c r="C5" s="38"/>
      <c r="D5" s="38"/>
      <c r="E5" s="58"/>
      <c r="F5" s="58"/>
      <c r="G5" s="58" t="s">
        <v>309</v>
      </c>
      <c r="H5" s="58"/>
      <c r="I5" s="58"/>
      <c r="J5" s="38"/>
      <c r="K5" s="38"/>
    </row>
    <row r="6" spans="2:11" s="45" customFormat="1" ht="25.5">
      <c r="B6" s="44"/>
      <c r="C6" s="44"/>
      <c r="D6" s="44"/>
      <c r="E6" s="44"/>
      <c r="F6" s="40"/>
      <c r="G6" s="40"/>
      <c r="H6" s="40"/>
      <c r="I6" s="44"/>
      <c r="J6" s="44"/>
      <c r="K6" s="44"/>
    </row>
    <row r="7" spans="2:11" s="45" customFormat="1" ht="26.25">
      <c r="B7" s="61" t="s">
        <v>310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s="45" customFormat="1" ht="66" customHeight="1">
      <c r="B8" s="62" t="s">
        <v>314</v>
      </c>
      <c r="C8" s="63"/>
      <c r="D8" s="63"/>
      <c r="E8" s="63"/>
      <c r="F8" s="63"/>
      <c r="G8" s="63"/>
      <c r="H8" s="63"/>
      <c r="I8" s="63"/>
      <c r="J8" s="63"/>
      <c r="K8" s="63"/>
    </row>
    <row r="9" spans="2:11" s="45" customFormat="1" ht="25.5"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2:11" s="45" customFormat="1" ht="25.5"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2:11" ht="12.75"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8">
      <c r="B12" s="49" t="s">
        <v>311</v>
      </c>
      <c r="C12" s="50"/>
      <c r="D12" s="50"/>
      <c r="E12" s="50"/>
      <c r="F12" s="50"/>
      <c r="G12" s="50"/>
      <c r="H12" s="51"/>
      <c r="I12" s="51"/>
      <c r="J12" s="51"/>
      <c r="K12" s="48"/>
    </row>
    <row r="13" spans="2:11" ht="15.75">
      <c r="B13" s="50"/>
      <c r="C13" s="54" t="s">
        <v>313</v>
      </c>
      <c r="D13" s="54"/>
      <c r="E13" s="54"/>
      <c r="F13" s="52"/>
      <c r="G13" s="52"/>
      <c r="H13" s="52"/>
      <c r="I13" s="52"/>
      <c r="J13" s="53"/>
      <c r="K13" s="48"/>
    </row>
    <row r="14" spans="2:11" ht="15">
      <c r="B14" s="50"/>
      <c r="C14" s="50"/>
      <c r="D14" s="50"/>
      <c r="E14" s="50"/>
      <c r="F14" s="50"/>
      <c r="G14" s="50"/>
      <c r="H14" s="51"/>
      <c r="I14" s="51"/>
      <c r="J14" s="51"/>
      <c r="K14" s="48"/>
    </row>
    <row r="15" spans="2:11" ht="15.75" customHeight="1">
      <c r="B15" s="50"/>
      <c r="C15" s="54" t="s">
        <v>312</v>
      </c>
      <c r="D15" s="55"/>
      <c r="E15" s="55"/>
      <c r="F15" s="50"/>
      <c r="G15" s="50"/>
      <c r="H15" s="51"/>
      <c r="I15" s="51"/>
      <c r="J15" s="51"/>
      <c r="K15" s="48"/>
    </row>
    <row r="16" spans="2:11" ht="15">
      <c r="B16" s="50"/>
      <c r="C16" s="50"/>
      <c r="D16" s="50"/>
      <c r="E16" s="50"/>
      <c r="F16" s="50"/>
      <c r="G16" s="50"/>
      <c r="H16" s="51"/>
      <c r="I16" s="51"/>
      <c r="J16" s="51"/>
      <c r="K16" s="48"/>
    </row>
    <row r="17" spans="2:11" ht="15.75">
      <c r="B17" s="50"/>
      <c r="C17" s="54"/>
      <c r="D17" s="54"/>
      <c r="E17" s="52"/>
      <c r="F17" s="50"/>
      <c r="G17" s="50"/>
      <c r="H17" s="51"/>
      <c r="I17" s="51"/>
      <c r="J17" s="51"/>
      <c r="K17" s="48"/>
    </row>
    <row r="18" spans="2:11" ht="12.75"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2:11" ht="12.75"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2:11" ht="12.75"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sheetProtection/>
  <mergeCells count="2">
    <mergeCell ref="B7:K7"/>
    <mergeCell ref="B8:K8"/>
  </mergeCells>
  <hyperlinks>
    <hyperlink ref="C13" location="'Ayuntamientos régimen cesion'!A1" display="Liquidación Ayuntamientos de cesión"/>
    <hyperlink ref="C15" location="Diputaciones!A1" display="Liquidación Provincias y entes asimilad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K170"/>
  <sheetViews>
    <sheetView tabSelected="1" zoomScale="110" zoomScaleNormal="110" zoomScalePageLayoutView="0" workbookViewId="0" topLeftCell="BK1">
      <selection activeCell="BL1" sqref="BL1:BZ1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9" width="11.7109375" style="3" customWidth="1"/>
    <col min="10" max="10" width="12.421875" style="3" bestFit="1" customWidth="1"/>
    <col min="11" max="11" width="11.851562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421875" style="3" customWidth="1"/>
    <col min="16" max="16" width="12.140625" style="3" customWidth="1"/>
    <col min="17" max="17" width="11.7109375" style="3" customWidth="1"/>
    <col min="18" max="18" width="13.8515625" style="3" customWidth="1"/>
    <col min="19" max="20" width="12.7109375" style="3" bestFit="1" customWidth="1"/>
    <col min="21" max="21" width="10.140625" style="3" bestFit="1" customWidth="1"/>
    <col min="22" max="22" width="10.140625" style="3" customWidth="1"/>
    <col min="23" max="23" width="9.7109375" style="3" customWidth="1"/>
    <col min="24" max="24" width="11.7109375" style="3" customWidth="1"/>
    <col min="25" max="25" width="12.28125" style="3" customWidth="1"/>
    <col min="26" max="26" width="12.28125" style="6" customWidth="1"/>
    <col min="27" max="27" width="13.7109375" style="3" bestFit="1" customWidth="1"/>
    <col min="28" max="28" width="12.57421875" style="3" customWidth="1"/>
    <col min="29" max="29" width="13.28125" style="3" customWidth="1"/>
    <col min="30" max="30" width="13.00390625" style="3" bestFit="1" customWidth="1"/>
    <col min="31" max="31" width="12.28125" style="3" customWidth="1"/>
    <col min="32" max="32" width="11.7109375" style="3" customWidth="1"/>
    <col min="33" max="33" width="13.00390625" style="3" bestFit="1" customWidth="1"/>
    <col min="34" max="35" width="12.7109375" style="3" bestFit="1" customWidth="1"/>
    <col min="36" max="36" width="10.140625" style="3" bestFit="1" customWidth="1"/>
    <col min="37" max="37" width="10.140625" style="3" customWidth="1"/>
    <col min="38" max="38" width="9.7109375" style="3" customWidth="1"/>
    <col min="39" max="39" width="11.7109375" style="3" customWidth="1"/>
    <col min="40" max="40" width="13.00390625" style="3" customWidth="1"/>
    <col min="41" max="41" width="12.28125" style="6" customWidth="1"/>
    <col min="42" max="42" width="13.7109375" style="3" bestFit="1" customWidth="1"/>
    <col min="43" max="43" width="12.57421875" style="3" customWidth="1"/>
    <col min="44" max="44" width="13.28125" style="3" customWidth="1"/>
    <col min="45" max="45" width="13.00390625" style="3" bestFit="1" customWidth="1"/>
    <col min="46" max="47" width="11.7109375" style="3" customWidth="1"/>
    <col min="48" max="48" width="13.00390625" style="3" bestFit="1" customWidth="1"/>
    <col min="49" max="62" width="11.421875" style="3" customWidth="1"/>
    <col min="63" max="63" width="12.140625" style="3" bestFit="1" customWidth="1"/>
    <col min="64" max="70" width="11.421875" style="3" customWidth="1"/>
    <col min="71" max="71" width="11.8515625" style="3" bestFit="1" customWidth="1"/>
    <col min="72" max="72" width="12.8515625" style="3" bestFit="1" customWidth="1"/>
    <col min="73" max="77" width="11.421875" style="3" customWidth="1"/>
    <col min="78" max="78" width="21.57421875" style="3" customWidth="1"/>
    <col min="79" max="16384" width="11.421875" style="3" customWidth="1"/>
  </cols>
  <sheetData>
    <row r="1" spans="64:78" ht="30.75" thickBot="1">
      <c r="BL1" s="64" t="s">
        <v>327</v>
      </c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6"/>
    </row>
    <row r="2" spans="4:78" ht="113.25" customHeight="1" thickBot="1">
      <c r="D2" s="87" t="s">
        <v>222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90" t="s">
        <v>316</v>
      </c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2"/>
      <c r="AH2" s="84" t="s">
        <v>324</v>
      </c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6"/>
      <c r="AW2" s="97" t="s">
        <v>315</v>
      </c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9"/>
      <c r="BL2" s="95" t="s">
        <v>325</v>
      </c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</row>
    <row r="3" spans="1:78" s="7" customFormat="1" ht="18" customHeight="1">
      <c r="A3" s="67" t="s">
        <v>74</v>
      </c>
      <c r="B3" s="68"/>
      <c r="C3" s="71" t="s">
        <v>77</v>
      </c>
      <c r="D3" s="79" t="s">
        <v>0</v>
      </c>
      <c r="E3" s="81" t="s">
        <v>1</v>
      </c>
      <c r="F3" s="81" t="s">
        <v>6</v>
      </c>
      <c r="G3" s="83" t="s">
        <v>2</v>
      </c>
      <c r="H3" s="81" t="s">
        <v>82</v>
      </c>
      <c r="I3" s="73" t="s">
        <v>7</v>
      </c>
      <c r="J3" s="73" t="s">
        <v>8</v>
      </c>
      <c r="K3" s="77" t="s">
        <v>3</v>
      </c>
      <c r="L3" s="81" t="s">
        <v>4</v>
      </c>
      <c r="M3" s="81"/>
      <c r="N3" s="81"/>
      <c r="O3" s="81"/>
      <c r="P3" s="73" t="s">
        <v>225</v>
      </c>
      <c r="Q3" s="75" t="s">
        <v>221</v>
      </c>
      <c r="R3" s="93" t="s">
        <v>224</v>
      </c>
      <c r="S3" s="79" t="s">
        <v>0</v>
      </c>
      <c r="T3" s="81" t="s">
        <v>1</v>
      </c>
      <c r="U3" s="81" t="s">
        <v>6</v>
      </c>
      <c r="V3" s="83" t="s">
        <v>2</v>
      </c>
      <c r="W3" s="81" t="s">
        <v>82</v>
      </c>
      <c r="X3" s="73" t="s">
        <v>7</v>
      </c>
      <c r="Y3" s="73" t="s">
        <v>8</v>
      </c>
      <c r="Z3" s="77" t="s">
        <v>3</v>
      </c>
      <c r="AA3" s="81" t="s">
        <v>4</v>
      </c>
      <c r="AB3" s="81"/>
      <c r="AC3" s="81"/>
      <c r="AD3" s="81"/>
      <c r="AE3" s="73" t="s">
        <v>225</v>
      </c>
      <c r="AF3" s="75" t="s">
        <v>221</v>
      </c>
      <c r="AG3" s="93" t="s">
        <v>5</v>
      </c>
      <c r="AH3" s="79" t="s">
        <v>0</v>
      </c>
      <c r="AI3" s="81" t="s">
        <v>1</v>
      </c>
      <c r="AJ3" s="81" t="s">
        <v>6</v>
      </c>
      <c r="AK3" s="83" t="s">
        <v>2</v>
      </c>
      <c r="AL3" s="81" t="s">
        <v>82</v>
      </c>
      <c r="AM3" s="73" t="s">
        <v>7</v>
      </c>
      <c r="AN3" s="73" t="s">
        <v>8</v>
      </c>
      <c r="AO3" s="77" t="s">
        <v>3</v>
      </c>
      <c r="AP3" s="81" t="s">
        <v>4</v>
      </c>
      <c r="AQ3" s="81"/>
      <c r="AR3" s="81"/>
      <c r="AS3" s="81"/>
      <c r="AT3" s="73" t="s">
        <v>225</v>
      </c>
      <c r="AU3" s="75" t="s">
        <v>221</v>
      </c>
      <c r="AV3" s="93" t="s">
        <v>308</v>
      </c>
      <c r="AW3" s="79" t="s">
        <v>0</v>
      </c>
      <c r="AX3" s="81" t="s">
        <v>1</v>
      </c>
      <c r="AY3" s="81" t="s">
        <v>6</v>
      </c>
      <c r="AZ3" s="83" t="s">
        <v>2</v>
      </c>
      <c r="BA3" s="81" t="s">
        <v>82</v>
      </c>
      <c r="BB3" s="73" t="s">
        <v>7</v>
      </c>
      <c r="BC3" s="73" t="s">
        <v>8</v>
      </c>
      <c r="BD3" s="77" t="s">
        <v>3</v>
      </c>
      <c r="BE3" s="81" t="s">
        <v>4</v>
      </c>
      <c r="BF3" s="81"/>
      <c r="BG3" s="81"/>
      <c r="BH3" s="81"/>
      <c r="BI3" s="73" t="s">
        <v>225</v>
      </c>
      <c r="BJ3" s="75" t="s">
        <v>221</v>
      </c>
      <c r="BK3" s="93" t="s">
        <v>308</v>
      </c>
      <c r="BL3" s="79" t="s">
        <v>0</v>
      </c>
      <c r="BM3" s="81" t="s">
        <v>1</v>
      </c>
      <c r="BN3" s="81" t="s">
        <v>6</v>
      </c>
      <c r="BO3" s="83" t="s">
        <v>2</v>
      </c>
      <c r="BP3" s="81" t="s">
        <v>82</v>
      </c>
      <c r="BQ3" s="73" t="s">
        <v>7</v>
      </c>
      <c r="BR3" s="73" t="s">
        <v>8</v>
      </c>
      <c r="BS3" s="77" t="s">
        <v>3</v>
      </c>
      <c r="BT3" s="81" t="s">
        <v>4</v>
      </c>
      <c r="BU3" s="81"/>
      <c r="BV3" s="81"/>
      <c r="BW3" s="81"/>
      <c r="BX3" s="73" t="s">
        <v>225</v>
      </c>
      <c r="BY3" s="75" t="s">
        <v>221</v>
      </c>
      <c r="BZ3" s="93" t="s">
        <v>320</v>
      </c>
    </row>
    <row r="4" spans="1:78" s="7" customFormat="1" ht="36" customHeight="1">
      <c r="A4" s="69"/>
      <c r="B4" s="70"/>
      <c r="C4" s="72"/>
      <c r="D4" s="80"/>
      <c r="E4" s="82"/>
      <c r="F4" s="82"/>
      <c r="G4" s="81"/>
      <c r="H4" s="82"/>
      <c r="I4" s="74"/>
      <c r="J4" s="74"/>
      <c r="K4" s="78"/>
      <c r="L4" s="27" t="s">
        <v>220</v>
      </c>
      <c r="M4" s="21" t="s">
        <v>75</v>
      </c>
      <c r="N4" s="21" t="s">
        <v>76</v>
      </c>
      <c r="O4" s="23" t="s">
        <v>223</v>
      </c>
      <c r="P4" s="74"/>
      <c r="Q4" s="76"/>
      <c r="R4" s="94"/>
      <c r="S4" s="80"/>
      <c r="T4" s="82"/>
      <c r="U4" s="82"/>
      <c r="V4" s="81"/>
      <c r="W4" s="82"/>
      <c r="X4" s="74"/>
      <c r="Y4" s="74"/>
      <c r="Z4" s="78"/>
      <c r="AA4" s="27" t="s">
        <v>220</v>
      </c>
      <c r="AB4" s="21" t="s">
        <v>75</v>
      </c>
      <c r="AC4" s="21" t="s">
        <v>76</v>
      </c>
      <c r="AD4" s="23" t="s">
        <v>223</v>
      </c>
      <c r="AE4" s="74"/>
      <c r="AF4" s="76"/>
      <c r="AG4" s="94"/>
      <c r="AH4" s="80"/>
      <c r="AI4" s="82"/>
      <c r="AJ4" s="82"/>
      <c r="AK4" s="81"/>
      <c r="AL4" s="82"/>
      <c r="AM4" s="74"/>
      <c r="AN4" s="74"/>
      <c r="AO4" s="78"/>
      <c r="AP4" s="27" t="s">
        <v>220</v>
      </c>
      <c r="AQ4" s="21" t="s">
        <v>75</v>
      </c>
      <c r="AR4" s="21" t="s">
        <v>76</v>
      </c>
      <c r="AS4" s="23" t="s">
        <v>223</v>
      </c>
      <c r="AT4" s="74"/>
      <c r="AU4" s="76"/>
      <c r="AV4" s="94"/>
      <c r="AW4" s="80"/>
      <c r="AX4" s="82"/>
      <c r="AY4" s="82"/>
      <c r="AZ4" s="81"/>
      <c r="BA4" s="82"/>
      <c r="BB4" s="74"/>
      <c r="BC4" s="74"/>
      <c r="BD4" s="78"/>
      <c r="BE4" s="27" t="s">
        <v>220</v>
      </c>
      <c r="BF4" s="21" t="s">
        <v>75</v>
      </c>
      <c r="BG4" s="21" t="s">
        <v>76</v>
      </c>
      <c r="BH4" s="23" t="s">
        <v>223</v>
      </c>
      <c r="BI4" s="74"/>
      <c r="BJ4" s="76"/>
      <c r="BK4" s="94"/>
      <c r="BL4" s="80"/>
      <c r="BM4" s="82"/>
      <c r="BN4" s="82"/>
      <c r="BO4" s="81"/>
      <c r="BP4" s="82"/>
      <c r="BQ4" s="74"/>
      <c r="BR4" s="74"/>
      <c r="BS4" s="78"/>
      <c r="BT4" s="27" t="s">
        <v>220</v>
      </c>
      <c r="BU4" s="21" t="s">
        <v>75</v>
      </c>
      <c r="BV4" s="21" t="s">
        <v>76</v>
      </c>
      <c r="BW4" s="23" t="s">
        <v>223</v>
      </c>
      <c r="BX4" s="74"/>
      <c r="BY4" s="76"/>
      <c r="BZ4" s="94"/>
    </row>
    <row r="5" spans="1:115" ht="12.75">
      <c r="A5" s="28" t="s">
        <v>83</v>
      </c>
      <c r="B5" s="29" t="s">
        <v>92</v>
      </c>
      <c r="C5" s="16" t="s">
        <v>246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26">
        <v>0</v>
      </c>
      <c r="L5" s="8">
        <v>0</v>
      </c>
      <c r="M5" s="4">
        <v>0</v>
      </c>
      <c r="N5" s="4">
        <v>0</v>
      </c>
      <c r="O5" s="24">
        <v>0</v>
      </c>
      <c r="P5" s="4">
        <v>0</v>
      </c>
      <c r="Q5" s="10">
        <v>38922.31</v>
      </c>
      <c r="R5" s="12">
        <v>38922.31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6">
        <v>0</v>
      </c>
      <c r="AA5" s="8">
        <v>0</v>
      </c>
      <c r="AB5" s="4">
        <v>0</v>
      </c>
      <c r="AC5" s="4">
        <v>0</v>
      </c>
      <c r="AD5" s="24">
        <v>0</v>
      </c>
      <c r="AE5" s="4">
        <v>0</v>
      </c>
      <c r="AF5" s="10">
        <v>36896.28</v>
      </c>
      <c r="AG5" s="12">
        <v>36896.28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26">
        <v>0</v>
      </c>
      <c r="AP5" s="8">
        <v>0</v>
      </c>
      <c r="AQ5" s="4">
        <v>0</v>
      </c>
      <c r="AR5" s="4">
        <v>0</v>
      </c>
      <c r="AS5" s="24">
        <v>0</v>
      </c>
      <c r="AT5" s="4">
        <v>0</v>
      </c>
      <c r="AU5" s="10">
        <v>2026.03</v>
      </c>
      <c r="AV5" s="12">
        <v>2026.03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26">
        <v>0</v>
      </c>
      <c r="BE5" s="8">
        <v>0</v>
      </c>
      <c r="BF5" s="4">
        <v>0</v>
      </c>
      <c r="BG5" s="4">
        <v>0</v>
      </c>
      <c r="BH5" s="24">
        <v>0</v>
      </c>
      <c r="BI5" s="4">
        <v>0</v>
      </c>
      <c r="BJ5" s="10">
        <v>2197.01</v>
      </c>
      <c r="BK5" s="12">
        <v>2197.01</v>
      </c>
      <c r="BL5" s="8">
        <f aca="true" t="shared" si="0" ref="BL5:BL36">+AW5-AH5</f>
        <v>0</v>
      </c>
      <c r="BM5" s="8">
        <f aca="true" t="shared" si="1" ref="BM5:BM36">+AX5-AI5</f>
        <v>0</v>
      </c>
      <c r="BN5" s="8">
        <f aca="true" t="shared" si="2" ref="BN5:BN36">+AY5-AJ5</f>
        <v>0</v>
      </c>
      <c r="BO5" s="8">
        <f aca="true" t="shared" si="3" ref="BO5:BO36">+AZ5-AK5</f>
        <v>0</v>
      </c>
      <c r="BP5" s="8">
        <f aca="true" t="shared" si="4" ref="BP5:BP36">+BA5-AL5</f>
        <v>0</v>
      </c>
      <c r="BQ5" s="8">
        <f aca="true" t="shared" si="5" ref="BQ5:BQ36">+BB5-AM5</f>
        <v>0</v>
      </c>
      <c r="BR5" s="8">
        <f aca="true" t="shared" si="6" ref="BR5:BR36">+BC5-AN5</f>
        <v>0</v>
      </c>
      <c r="BS5" s="26">
        <f>+BR5+BQ5+BP5+BO5+BN5+BM5+BL5</f>
        <v>0</v>
      </c>
      <c r="BT5" s="8">
        <f aca="true" t="shared" si="7" ref="BT5:BT36">+BE5-AP5</f>
        <v>0</v>
      </c>
      <c r="BU5" s="4">
        <f aca="true" t="shared" si="8" ref="BU5:BU36">+BF5-AQ5</f>
        <v>0</v>
      </c>
      <c r="BV5" s="4">
        <f aca="true" t="shared" si="9" ref="BV5:BV36">+BG5-AR5</f>
        <v>0</v>
      </c>
      <c r="BW5" s="24">
        <f aca="true" t="shared" si="10" ref="BW5:BW36">+BH5-AS5</f>
        <v>0</v>
      </c>
      <c r="BX5" s="4">
        <f aca="true" t="shared" si="11" ref="BX5:BX36">+BI5-AT5</f>
        <v>0</v>
      </c>
      <c r="BY5" s="10">
        <f aca="true" t="shared" si="12" ref="BY5:BY36">+BJ5-AU5</f>
        <v>170.98000000000025</v>
      </c>
      <c r="BZ5" s="12">
        <f>+BY5+BX5+BW5+BS5</f>
        <v>170.98000000000025</v>
      </c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</row>
    <row r="6" spans="1:115" ht="12.75">
      <c r="A6" s="30" t="s">
        <v>84</v>
      </c>
      <c r="B6" s="29" t="s">
        <v>92</v>
      </c>
      <c r="C6" s="17" t="s">
        <v>247</v>
      </c>
      <c r="D6" s="8">
        <v>2682003.3</v>
      </c>
      <c r="E6" s="8">
        <v>3308758.64</v>
      </c>
      <c r="F6" s="8">
        <v>42388.19</v>
      </c>
      <c r="G6" s="8">
        <v>1112.2</v>
      </c>
      <c r="H6" s="8">
        <v>18541.86</v>
      </c>
      <c r="I6" s="8">
        <v>373866.07</v>
      </c>
      <c r="J6" s="8">
        <v>750553.24</v>
      </c>
      <c r="K6" s="26">
        <v>7177223.5</v>
      </c>
      <c r="L6" s="8">
        <v>66920946.34</v>
      </c>
      <c r="M6" s="4">
        <v>737760.93</v>
      </c>
      <c r="N6" s="4">
        <v>42502.99</v>
      </c>
      <c r="O6" s="24">
        <v>67701210.26</v>
      </c>
      <c r="P6" s="8">
        <v>9357022.6</v>
      </c>
      <c r="Q6" s="8">
        <v>0</v>
      </c>
      <c r="R6" s="12">
        <v>84235456.36</v>
      </c>
      <c r="S6" s="8">
        <v>2581756.2</v>
      </c>
      <c r="T6" s="8">
        <v>2974013.16</v>
      </c>
      <c r="U6" s="8">
        <v>37625.04</v>
      </c>
      <c r="V6" s="8">
        <v>835.56</v>
      </c>
      <c r="W6" s="8">
        <v>13857.96</v>
      </c>
      <c r="X6" s="8">
        <v>470125.08</v>
      </c>
      <c r="Y6" s="8">
        <v>688827.36</v>
      </c>
      <c r="Z6" s="26">
        <v>6767040.36</v>
      </c>
      <c r="AA6" s="8">
        <v>63437411.88</v>
      </c>
      <c r="AB6" s="4">
        <v>699357.24</v>
      </c>
      <c r="AC6" s="4">
        <v>40292.64</v>
      </c>
      <c r="AD6" s="24">
        <v>64177061.760000005</v>
      </c>
      <c r="AE6" s="8">
        <v>8869947.72</v>
      </c>
      <c r="AF6" s="8">
        <v>0</v>
      </c>
      <c r="AG6" s="12">
        <v>79814049.84</v>
      </c>
      <c r="AH6" s="8">
        <v>100247.1</v>
      </c>
      <c r="AI6" s="8">
        <v>334745.48</v>
      </c>
      <c r="AJ6" s="8">
        <v>4763.15</v>
      </c>
      <c r="AK6" s="8">
        <v>276.64</v>
      </c>
      <c r="AL6" s="8">
        <v>4683.9</v>
      </c>
      <c r="AM6" s="8">
        <v>-96259.01</v>
      </c>
      <c r="AN6" s="8">
        <v>61725.88</v>
      </c>
      <c r="AO6" s="26">
        <v>410183.14</v>
      </c>
      <c r="AP6" s="8">
        <v>3483534.46</v>
      </c>
      <c r="AQ6" s="4">
        <v>38403.69</v>
      </c>
      <c r="AR6" s="4">
        <v>2210.35</v>
      </c>
      <c r="AS6" s="24">
        <v>3524148.5</v>
      </c>
      <c r="AT6" s="8">
        <v>487074.88</v>
      </c>
      <c r="AU6" s="8">
        <v>0</v>
      </c>
      <c r="AV6" s="12">
        <v>4011223.38</v>
      </c>
      <c r="AW6" s="8">
        <v>100247.1</v>
      </c>
      <c r="AX6" s="8">
        <v>334745.48</v>
      </c>
      <c r="AY6" s="8">
        <v>4763.15</v>
      </c>
      <c r="AZ6" s="8">
        <v>276.64</v>
      </c>
      <c r="BA6" s="8">
        <v>4683.9</v>
      </c>
      <c r="BB6" s="8">
        <v>-96259.01</v>
      </c>
      <c r="BC6" s="8">
        <v>125168.93</v>
      </c>
      <c r="BD6" s="26">
        <v>473626.19</v>
      </c>
      <c r="BE6" s="8">
        <v>3777503.61</v>
      </c>
      <c r="BF6" s="4">
        <v>41644.51</v>
      </c>
      <c r="BG6" s="4">
        <v>2397.66</v>
      </c>
      <c r="BH6" s="24">
        <v>3821545.78</v>
      </c>
      <c r="BI6" s="8">
        <v>528178.25</v>
      </c>
      <c r="BJ6" s="8">
        <v>0</v>
      </c>
      <c r="BK6" s="12">
        <v>4349724.029999999</v>
      </c>
      <c r="BL6" s="8">
        <f t="shared" si="0"/>
        <v>0</v>
      </c>
      <c r="BM6" s="8">
        <f t="shared" si="1"/>
        <v>0</v>
      </c>
      <c r="BN6" s="8">
        <f t="shared" si="2"/>
        <v>0</v>
      </c>
      <c r="BO6" s="8">
        <f t="shared" si="3"/>
        <v>0</v>
      </c>
      <c r="BP6" s="8">
        <f t="shared" si="4"/>
        <v>0</v>
      </c>
      <c r="BQ6" s="8">
        <f t="shared" si="5"/>
        <v>0</v>
      </c>
      <c r="BR6" s="8">
        <f t="shared" si="6"/>
        <v>63443.049999999996</v>
      </c>
      <c r="BS6" s="26">
        <f aca="true" t="shared" si="13" ref="BS6:BS61">+BR6+BQ6+BP6+BO6+BN6+BM6+BL6</f>
        <v>63443.049999999996</v>
      </c>
      <c r="BT6" s="8">
        <f t="shared" si="7"/>
        <v>293969.1499999999</v>
      </c>
      <c r="BU6" s="4">
        <f t="shared" si="8"/>
        <v>3240.8199999999997</v>
      </c>
      <c r="BV6" s="4">
        <f t="shared" si="9"/>
        <v>187.30999999999995</v>
      </c>
      <c r="BW6" s="24">
        <f t="shared" si="10"/>
        <v>297397.2799999998</v>
      </c>
      <c r="BX6" s="8">
        <f t="shared" si="11"/>
        <v>41103.369999999995</v>
      </c>
      <c r="BY6" s="8">
        <f t="shared" si="12"/>
        <v>0</v>
      </c>
      <c r="BZ6" s="12">
        <f aca="true" t="shared" si="14" ref="BZ6:BZ61">+BY6+BX6+BW6+BS6</f>
        <v>401943.6999999998</v>
      </c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</row>
    <row r="7" spans="1:115" ht="12.75">
      <c r="A7" s="28" t="s">
        <v>85</v>
      </c>
      <c r="B7" s="29" t="s">
        <v>92</v>
      </c>
      <c r="C7" s="17" t="s">
        <v>248</v>
      </c>
      <c r="D7" s="8">
        <v>12206961.88</v>
      </c>
      <c r="E7" s="8">
        <v>17021287.67</v>
      </c>
      <c r="F7" s="8">
        <v>217207.45</v>
      </c>
      <c r="G7" s="8">
        <v>5949.59</v>
      </c>
      <c r="H7" s="8">
        <v>83120.69</v>
      </c>
      <c r="I7" s="8">
        <v>2175915.29</v>
      </c>
      <c r="J7" s="8">
        <v>2674644</v>
      </c>
      <c r="K7" s="26">
        <v>34385086.57</v>
      </c>
      <c r="L7" s="8">
        <v>167679201.21</v>
      </c>
      <c r="M7" s="4">
        <v>3158019.55</v>
      </c>
      <c r="N7" s="4">
        <v>176676.91</v>
      </c>
      <c r="O7" s="24">
        <v>171013897.67</v>
      </c>
      <c r="P7" s="4">
        <v>27482349.21</v>
      </c>
      <c r="Q7" s="8">
        <v>0</v>
      </c>
      <c r="R7" s="12">
        <v>232881333.45</v>
      </c>
      <c r="S7" s="8">
        <v>10578147.12</v>
      </c>
      <c r="T7" s="8">
        <v>15807035.28</v>
      </c>
      <c r="U7" s="8">
        <v>244325.16</v>
      </c>
      <c r="V7" s="8">
        <v>5230.8</v>
      </c>
      <c r="W7" s="8">
        <v>81483</v>
      </c>
      <c r="X7" s="8">
        <v>2761218.72</v>
      </c>
      <c r="Y7" s="8">
        <v>2243957.52</v>
      </c>
      <c r="Z7" s="26">
        <v>31721397.599999998</v>
      </c>
      <c r="AA7" s="8">
        <v>158950749.24</v>
      </c>
      <c r="AB7" s="4">
        <v>2993630.52</v>
      </c>
      <c r="AC7" s="4">
        <v>167488.68</v>
      </c>
      <c r="AD7" s="24">
        <v>162111868.44000003</v>
      </c>
      <c r="AE7" s="4">
        <v>26051770.08</v>
      </c>
      <c r="AF7" s="8">
        <v>0</v>
      </c>
      <c r="AG7" s="12">
        <v>219885036.12</v>
      </c>
      <c r="AH7" s="8">
        <v>1628814.76</v>
      </c>
      <c r="AI7" s="8">
        <v>1214252.39</v>
      </c>
      <c r="AJ7" s="8">
        <v>-27117.71</v>
      </c>
      <c r="AK7" s="8">
        <v>718.79</v>
      </c>
      <c r="AL7" s="8">
        <v>1637.69</v>
      </c>
      <c r="AM7" s="8">
        <v>-585303.43</v>
      </c>
      <c r="AN7" s="8">
        <v>430686.48</v>
      </c>
      <c r="AO7" s="26">
        <v>2663688.97</v>
      </c>
      <c r="AP7" s="8">
        <v>8728451.97</v>
      </c>
      <c r="AQ7" s="4">
        <v>164389.03</v>
      </c>
      <c r="AR7" s="4">
        <v>9188.23</v>
      </c>
      <c r="AS7" s="24">
        <v>8902029.23</v>
      </c>
      <c r="AT7" s="4">
        <v>1430579.13</v>
      </c>
      <c r="AU7" s="8">
        <v>0</v>
      </c>
      <c r="AV7" s="12">
        <v>10332608.36</v>
      </c>
      <c r="AW7" s="8">
        <v>1628814.76</v>
      </c>
      <c r="AX7" s="8">
        <v>1214252.39</v>
      </c>
      <c r="AY7" s="8">
        <v>-27117.71</v>
      </c>
      <c r="AZ7" s="8">
        <v>718.79</v>
      </c>
      <c r="BA7" s="8">
        <v>1637.69</v>
      </c>
      <c r="BB7" s="8">
        <v>-585303.43</v>
      </c>
      <c r="BC7" s="8">
        <v>656769.8</v>
      </c>
      <c r="BD7" s="26">
        <v>2889772.29</v>
      </c>
      <c r="BE7" s="8">
        <v>9465030.2</v>
      </c>
      <c r="BF7" s="4">
        <v>178261.53</v>
      </c>
      <c r="BG7" s="4">
        <v>9966.83</v>
      </c>
      <c r="BH7" s="24">
        <v>9653258.56</v>
      </c>
      <c r="BI7" s="4">
        <v>1551303.1</v>
      </c>
      <c r="BJ7" s="8">
        <v>0</v>
      </c>
      <c r="BK7" s="12">
        <v>11204561.66</v>
      </c>
      <c r="BL7" s="8">
        <f t="shared" si="0"/>
        <v>0</v>
      </c>
      <c r="BM7" s="8">
        <f t="shared" si="1"/>
        <v>0</v>
      </c>
      <c r="BN7" s="8">
        <f t="shared" si="2"/>
        <v>0</v>
      </c>
      <c r="BO7" s="8">
        <f t="shared" si="3"/>
        <v>0</v>
      </c>
      <c r="BP7" s="8">
        <f t="shared" si="4"/>
        <v>0</v>
      </c>
      <c r="BQ7" s="8">
        <f t="shared" si="5"/>
        <v>0</v>
      </c>
      <c r="BR7" s="8">
        <f t="shared" si="6"/>
        <v>226083.32000000007</v>
      </c>
      <c r="BS7" s="26">
        <f t="shared" si="13"/>
        <v>226083.32000000007</v>
      </c>
      <c r="BT7" s="8">
        <f t="shared" si="7"/>
        <v>736578.2299999986</v>
      </c>
      <c r="BU7" s="4">
        <f t="shared" si="8"/>
        <v>13872.5</v>
      </c>
      <c r="BV7" s="4">
        <f t="shared" si="9"/>
        <v>778.6000000000004</v>
      </c>
      <c r="BW7" s="24">
        <f t="shared" si="10"/>
        <v>751229.3300000001</v>
      </c>
      <c r="BX7" s="4">
        <f t="shared" si="11"/>
        <v>120723.9700000002</v>
      </c>
      <c r="BY7" s="8">
        <f t="shared" si="12"/>
        <v>0</v>
      </c>
      <c r="BZ7" s="12">
        <f t="shared" si="14"/>
        <v>1098036.6200000003</v>
      </c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</row>
    <row r="8" spans="1:115" ht="12.75">
      <c r="A8" s="30" t="s">
        <v>86</v>
      </c>
      <c r="B8" s="29" t="s">
        <v>92</v>
      </c>
      <c r="C8" s="17" t="s">
        <v>249</v>
      </c>
      <c r="D8" s="8">
        <v>3920126.8</v>
      </c>
      <c r="E8" s="8">
        <v>5786542.89</v>
      </c>
      <c r="F8" s="8">
        <v>81968.1</v>
      </c>
      <c r="G8" s="8">
        <v>2069.39</v>
      </c>
      <c r="H8" s="8">
        <v>34363.87</v>
      </c>
      <c r="I8" s="8">
        <v>713299.12</v>
      </c>
      <c r="J8" s="8">
        <v>1208012.77</v>
      </c>
      <c r="K8" s="26">
        <v>11746382.94</v>
      </c>
      <c r="L8" s="8">
        <v>78502058.87</v>
      </c>
      <c r="M8" s="4">
        <v>909774.9</v>
      </c>
      <c r="N8" s="4">
        <v>505499.66</v>
      </c>
      <c r="O8" s="24">
        <v>79917333.43</v>
      </c>
      <c r="P8" s="4">
        <v>0</v>
      </c>
      <c r="Q8" s="8">
        <v>0</v>
      </c>
      <c r="R8" s="12">
        <v>91663716.37</v>
      </c>
      <c r="S8" s="8">
        <v>3450659.04</v>
      </c>
      <c r="T8" s="8">
        <v>5273745.36</v>
      </c>
      <c r="U8" s="8">
        <v>78917.76</v>
      </c>
      <c r="V8" s="8">
        <v>1700.64</v>
      </c>
      <c r="W8" s="8">
        <v>28837.2</v>
      </c>
      <c r="X8" s="8">
        <v>900436.8</v>
      </c>
      <c r="Y8" s="8">
        <v>986719.56</v>
      </c>
      <c r="Z8" s="26">
        <v>10721016.360000001</v>
      </c>
      <c r="AA8" s="8">
        <v>74415675.72</v>
      </c>
      <c r="AB8" s="4">
        <v>862417.08</v>
      </c>
      <c r="AC8" s="4">
        <v>479210.64</v>
      </c>
      <c r="AD8" s="24">
        <v>75757303.44</v>
      </c>
      <c r="AE8" s="4">
        <v>0</v>
      </c>
      <c r="AF8" s="8">
        <v>0</v>
      </c>
      <c r="AG8" s="12">
        <v>86478319.8</v>
      </c>
      <c r="AH8" s="8">
        <v>469467.76</v>
      </c>
      <c r="AI8" s="8">
        <v>512797.53</v>
      </c>
      <c r="AJ8" s="8">
        <v>3050.34</v>
      </c>
      <c r="AK8" s="8">
        <v>368.75</v>
      </c>
      <c r="AL8" s="8">
        <v>5526.67</v>
      </c>
      <c r="AM8" s="8">
        <v>-187137.68</v>
      </c>
      <c r="AN8" s="8">
        <v>221293.21</v>
      </c>
      <c r="AO8" s="26">
        <v>1025366.58</v>
      </c>
      <c r="AP8" s="8">
        <v>4086383.15</v>
      </c>
      <c r="AQ8" s="4">
        <v>47357.82</v>
      </c>
      <c r="AR8" s="4">
        <v>26289.02</v>
      </c>
      <c r="AS8" s="24">
        <v>4160029.99</v>
      </c>
      <c r="AT8" s="4">
        <v>0</v>
      </c>
      <c r="AU8" s="8">
        <v>0</v>
      </c>
      <c r="AV8" s="12">
        <v>4160029.99</v>
      </c>
      <c r="AW8" s="8">
        <v>469467.76</v>
      </c>
      <c r="AX8" s="8">
        <v>512797.53</v>
      </c>
      <c r="AY8" s="8">
        <v>3050.34</v>
      </c>
      <c r="AZ8" s="8">
        <v>368.75</v>
      </c>
      <c r="BA8" s="8">
        <v>5526.67</v>
      </c>
      <c r="BB8" s="8">
        <v>-187137.68</v>
      </c>
      <c r="BC8" s="8">
        <v>323404.57</v>
      </c>
      <c r="BD8" s="26">
        <v>1127477.94</v>
      </c>
      <c r="BE8" s="8">
        <v>4431225.6</v>
      </c>
      <c r="BF8" s="4">
        <v>51354.26</v>
      </c>
      <c r="BG8" s="4">
        <v>28516.71</v>
      </c>
      <c r="BH8" s="24">
        <v>4511096.57</v>
      </c>
      <c r="BI8" s="4">
        <v>0</v>
      </c>
      <c r="BJ8" s="8">
        <v>0</v>
      </c>
      <c r="BK8" s="12">
        <v>4511096.57</v>
      </c>
      <c r="BL8" s="8">
        <f t="shared" si="0"/>
        <v>0</v>
      </c>
      <c r="BM8" s="8">
        <f t="shared" si="1"/>
        <v>0</v>
      </c>
      <c r="BN8" s="8">
        <f t="shared" si="2"/>
        <v>0</v>
      </c>
      <c r="BO8" s="8">
        <f t="shared" si="3"/>
        <v>0</v>
      </c>
      <c r="BP8" s="8">
        <f t="shared" si="4"/>
        <v>0</v>
      </c>
      <c r="BQ8" s="8">
        <f t="shared" si="5"/>
        <v>0</v>
      </c>
      <c r="BR8" s="8">
        <f t="shared" si="6"/>
        <v>102111.36000000002</v>
      </c>
      <c r="BS8" s="26">
        <f t="shared" si="13"/>
        <v>102111.36000000002</v>
      </c>
      <c r="BT8" s="8">
        <f t="shared" si="7"/>
        <v>344842.4499999997</v>
      </c>
      <c r="BU8" s="4">
        <f t="shared" si="8"/>
        <v>3996.4400000000023</v>
      </c>
      <c r="BV8" s="4">
        <f t="shared" si="9"/>
        <v>2227.6899999999987</v>
      </c>
      <c r="BW8" s="24">
        <f t="shared" si="10"/>
        <v>351066.5800000001</v>
      </c>
      <c r="BX8" s="4">
        <f t="shared" si="11"/>
        <v>0</v>
      </c>
      <c r="BY8" s="8">
        <f t="shared" si="12"/>
        <v>0</v>
      </c>
      <c r="BZ8" s="12">
        <f t="shared" si="14"/>
        <v>453177.94000000006</v>
      </c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ht="12.75">
      <c r="A9" s="28" t="s">
        <v>189</v>
      </c>
      <c r="B9" s="29" t="s">
        <v>92</v>
      </c>
      <c r="C9" s="17" t="s">
        <v>250</v>
      </c>
      <c r="D9" s="4">
        <v>11222960.82</v>
      </c>
      <c r="E9" s="4">
        <v>10097788.42</v>
      </c>
      <c r="F9" s="4">
        <v>150644.4</v>
      </c>
      <c r="G9" s="4">
        <v>4939.04</v>
      </c>
      <c r="H9" s="4">
        <v>57724.06</v>
      </c>
      <c r="I9" s="4">
        <v>1043424.01</v>
      </c>
      <c r="J9" s="4">
        <v>1676144.63</v>
      </c>
      <c r="K9" s="26">
        <v>24253625.38</v>
      </c>
      <c r="L9" s="4">
        <v>128841683.21</v>
      </c>
      <c r="M9" s="4">
        <v>4320274.63</v>
      </c>
      <c r="N9" s="4">
        <v>224135.06</v>
      </c>
      <c r="O9" s="24">
        <v>133386092.9</v>
      </c>
      <c r="P9" s="4">
        <v>53590314.73</v>
      </c>
      <c r="Q9" s="8">
        <v>0</v>
      </c>
      <c r="R9" s="12">
        <v>211230033.01</v>
      </c>
      <c r="S9" s="4">
        <v>10445282.76</v>
      </c>
      <c r="T9" s="4">
        <v>9465675.96</v>
      </c>
      <c r="U9" s="4">
        <v>159670.92</v>
      </c>
      <c r="V9" s="4">
        <v>3633</v>
      </c>
      <c r="W9" s="4">
        <v>53145.6</v>
      </c>
      <c r="X9" s="4">
        <v>1274874.24</v>
      </c>
      <c r="Y9" s="4">
        <v>1410524.64</v>
      </c>
      <c r="Z9" s="26">
        <v>22812807.12</v>
      </c>
      <c r="AA9" s="4">
        <v>122134897.56</v>
      </c>
      <c r="AB9" s="4">
        <v>4095385.08</v>
      </c>
      <c r="AC9" s="4">
        <v>212478.72</v>
      </c>
      <c r="AD9" s="24">
        <v>126442761.36</v>
      </c>
      <c r="AE9" s="4">
        <v>50800699.32</v>
      </c>
      <c r="AF9" s="8">
        <v>0</v>
      </c>
      <c r="AG9" s="12">
        <v>200056267.8</v>
      </c>
      <c r="AH9" s="4">
        <v>777678.06</v>
      </c>
      <c r="AI9" s="4">
        <v>632112.46</v>
      </c>
      <c r="AJ9" s="4">
        <v>-9026.52</v>
      </c>
      <c r="AK9" s="4">
        <v>1306.04</v>
      </c>
      <c r="AL9" s="4">
        <v>4578.46</v>
      </c>
      <c r="AM9" s="4">
        <v>-231450.23</v>
      </c>
      <c r="AN9" s="4">
        <v>265619.99</v>
      </c>
      <c r="AO9" s="26">
        <v>1440818.26</v>
      </c>
      <c r="AP9" s="4">
        <v>6706785.65</v>
      </c>
      <c r="AQ9" s="4">
        <v>224889.55</v>
      </c>
      <c r="AR9" s="4">
        <v>11656.34</v>
      </c>
      <c r="AS9" s="24">
        <v>6943331.54</v>
      </c>
      <c r="AT9" s="4">
        <v>2789615.41</v>
      </c>
      <c r="AU9" s="8">
        <v>0</v>
      </c>
      <c r="AV9" s="12">
        <v>9732946.95</v>
      </c>
      <c r="AW9" s="4">
        <v>777678.06</v>
      </c>
      <c r="AX9" s="4">
        <v>632112.46</v>
      </c>
      <c r="AY9" s="4">
        <v>-9026.52</v>
      </c>
      <c r="AZ9" s="4">
        <v>1306.04</v>
      </c>
      <c r="BA9" s="4">
        <v>4578.46</v>
      </c>
      <c r="BB9" s="4">
        <v>-231450.23</v>
      </c>
      <c r="BC9" s="4">
        <v>407301.78</v>
      </c>
      <c r="BD9" s="26">
        <v>1582500.05</v>
      </c>
      <c r="BE9" s="4">
        <v>7272759.12</v>
      </c>
      <c r="BF9" s="4">
        <v>243867.58</v>
      </c>
      <c r="BG9" s="4">
        <v>12644.09</v>
      </c>
      <c r="BH9" s="24">
        <v>7529270.79</v>
      </c>
      <c r="BI9" s="4">
        <v>3025026</v>
      </c>
      <c r="BJ9" s="8">
        <v>0</v>
      </c>
      <c r="BK9" s="12">
        <v>10554296.79</v>
      </c>
      <c r="BL9" s="4">
        <f t="shared" si="0"/>
        <v>0</v>
      </c>
      <c r="BM9" s="4">
        <f t="shared" si="1"/>
        <v>0</v>
      </c>
      <c r="BN9" s="4">
        <f t="shared" si="2"/>
        <v>0</v>
      </c>
      <c r="BO9" s="4">
        <f t="shared" si="3"/>
        <v>0</v>
      </c>
      <c r="BP9" s="4">
        <f t="shared" si="4"/>
        <v>0</v>
      </c>
      <c r="BQ9" s="4">
        <f t="shared" si="5"/>
        <v>0</v>
      </c>
      <c r="BR9" s="4">
        <f t="shared" si="6"/>
        <v>141681.79000000004</v>
      </c>
      <c r="BS9" s="26">
        <f t="shared" si="13"/>
        <v>141681.79000000004</v>
      </c>
      <c r="BT9" s="4">
        <f t="shared" si="7"/>
        <v>565973.4699999997</v>
      </c>
      <c r="BU9" s="4">
        <f t="shared" si="8"/>
        <v>18978.03</v>
      </c>
      <c r="BV9" s="4">
        <f t="shared" si="9"/>
        <v>987.75</v>
      </c>
      <c r="BW9" s="24">
        <f t="shared" si="10"/>
        <v>585939.25</v>
      </c>
      <c r="BX9" s="4">
        <f t="shared" si="11"/>
        <v>235410.58999999985</v>
      </c>
      <c r="BY9" s="8">
        <f t="shared" si="12"/>
        <v>0</v>
      </c>
      <c r="BZ9" s="12">
        <f t="shared" si="14"/>
        <v>963031.6299999999</v>
      </c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ht="12.75">
      <c r="A10" s="30" t="s">
        <v>87</v>
      </c>
      <c r="B10" s="29" t="s">
        <v>92</v>
      </c>
      <c r="C10" s="17" t="s">
        <v>251</v>
      </c>
      <c r="D10" s="8">
        <v>1084497.76</v>
      </c>
      <c r="E10" s="8">
        <v>1577470.92</v>
      </c>
      <c r="F10" s="8">
        <v>21488.86</v>
      </c>
      <c r="G10" s="8">
        <v>627.58</v>
      </c>
      <c r="H10" s="8">
        <v>8748.8</v>
      </c>
      <c r="I10" s="8">
        <v>162877.58</v>
      </c>
      <c r="J10" s="8">
        <v>318517.71</v>
      </c>
      <c r="K10" s="26">
        <v>3174229.21</v>
      </c>
      <c r="L10" s="8">
        <v>35563668.14</v>
      </c>
      <c r="M10" s="4">
        <v>407522.5</v>
      </c>
      <c r="N10" s="4">
        <v>108511.89</v>
      </c>
      <c r="O10" s="24">
        <v>36079702.53</v>
      </c>
      <c r="P10" s="4">
        <v>9934260.53</v>
      </c>
      <c r="Q10" s="8">
        <v>0</v>
      </c>
      <c r="R10" s="12">
        <v>49188192.27</v>
      </c>
      <c r="S10" s="8">
        <v>1044410.52</v>
      </c>
      <c r="T10" s="8">
        <v>1465356.96</v>
      </c>
      <c r="U10" s="8">
        <v>23126.04</v>
      </c>
      <c r="V10" s="8">
        <v>540.36</v>
      </c>
      <c r="W10" s="8">
        <v>7406.16</v>
      </c>
      <c r="X10" s="8">
        <v>205374.36</v>
      </c>
      <c r="Y10" s="8">
        <v>343933.56</v>
      </c>
      <c r="Z10" s="26">
        <v>3090147.96</v>
      </c>
      <c r="AA10" s="8">
        <v>33712420.2</v>
      </c>
      <c r="AB10" s="4">
        <v>386309.16</v>
      </c>
      <c r="AC10" s="4">
        <v>102868.56</v>
      </c>
      <c r="AD10" s="24">
        <v>34201597.92</v>
      </c>
      <c r="AE10" s="4">
        <v>9417137.88</v>
      </c>
      <c r="AF10" s="8">
        <v>0</v>
      </c>
      <c r="AG10" s="12">
        <v>46708883.760000005</v>
      </c>
      <c r="AH10" s="8">
        <v>40087.24</v>
      </c>
      <c r="AI10" s="8">
        <v>112113.96</v>
      </c>
      <c r="AJ10" s="8">
        <v>-1637.18</v>
      </c>
      <c r="AK10" s="8">
        <v>87.22</v>
      </c>
      <c r="AL10" s="8">
        <v>1342.64</v>
      </c>
      <c r="AM10" s="8">
        <v>-42496.78</v>
      </c>
      <c r="AN10" s="8">
        <v>-25415.85</v>
      </c>
      <c r="AO10" s="26">
        <v>84081.25</v>
      </c>
      <c r="AP10" s="8">
        <v>1851247.94</v>
      </c>
      <c r="AQ10" s="4">
        <v>21213.34</v>
      </c>
      <c r="AR10" s="4">
        <v>5643.33</v>
      </c>
      <c r="AS10" s="24">
        <v>1878104.61</v>
      </c>
      <c r="AT10" s="4">
        <v>517122.65</v>
      </c>
      <c r="AU10" s="8">
        <v>0</v>
      </c>
      <c r="AV10" s="12">
        <v>2395227.2600000002</v>
      </c>
      <c r="AW10" s="8">
        <v>40087.24</v>
      </c>
      <c r="AX10" s="8">
        <v>112113.96</v>
      </c>
      <c r="AY10" s="8">
        <v>-1637.18</v>
      </c>
      <c r="AZ10" s="8">
        <v>87.22</v>
      </c>
      <c r="BA10" s="8">
        <v>1342.64</v>
      </c>
      <c r="BB10" s="8">
        <v>-42496.78</v>
      </c>
      <c r="BC10" s="8">
        <v>1507.94</v>
      </c>
      <c r="BD10" s="26">
        <v>111005.04</v>
      </c>
      <c r="BE10" s="8">
        <v>2007471.39</v>
      </c>
      <c r="BF10" s="4">
        <v>23003.5</v>
      </c>
      <c r="BG10" s="4">
        <v>6121.53</v>
      </c>
      <c r="BH10" s="24">
        <v>2036596.42</v>
      </c>
      <c r="BI10" s="4">
        <v>560761.69</v>
      </c>
      <c r="BJ10" s="8">
        <v>0</v>
      </c>
      <c r="BK10" s="12">
        <v>2597358.11</v>
      </c>
      <c r="BL10" s="8">
        <f t="shared" si="0"/>
        <v>0</v>
      </c>
      <c r="BM10" s="8">
        <f t="shared" si="1"/>
        <v>0</v>
      </c>
      <c r="BN10" s="8">
        <f t="shared" si="2"/>
        <v>0</v>
      </c>
      <c r="BO10" s="8">
        <f t="shared" si="3"/>
        <v>0</v>
      </c>
      <c r="BP10" s="8">
        <f t="shared" si="4"/>
        <v>0</v>
      </c>
      <c r="BQ10" s="8">
        <f t="shared" si="5"/>
        <v>0</v>
      </c>
      <c r="BR10" s="8">
        <f t="shared" si="6"/>
        <v>26923.789999999997</v>
      </c>
      <c r="BS10" s="26">
        <f t="shared" si="13"/>
        <v>26923.789999999997</v>
      </c>
      <c r="BT10" s="8">
        <f t="shared" si="7"/>
        <v>156223.44999999995</v>
      </c>
      <c r="BU10" s="4">
        <f t="shared" si="8"/>
        <v>1790.1599999999999</v>
      </c>
      <c r="BV10" s="4">
        <f t="shared" si="9"/>
        <v>478.1999999999998</v>
      </c>
      <c r="BW10" s="24">
        <f t="shared" si="10"/>
        <v>158491.80999999982</v>
      </c>
      <c r="BX10" s="4">
        <f t="shared" si="11"/>
        <v>43639.03999999992</v>
      </c>
      <c r="BY10" s="8">
        <f t="shared" si="12"/>
        <v>0</v>
      </c>
      <c r="BZ10" s="12">
        <f t="shared" si="14"/>
        <v>229054.63999999975</v>
      </c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5" ht="12.75">
      <c r="A11" s="30" t="s">
        <v>88</v>
      </c>
      <c r="B11" s="29" t="s">
        <v>92</v>
      </c>
      <c r="C11" s="17" t="s">
        <v>252</v>
      </c>
      <c r="D11" s="8">
        <v>3850630.34</v>
      </c>
      <c r="E11" s="8">
        <v>5274054.31</v>
      </c>
      <c r="F11" s="8">
        <v>62998.08</v>
      </c>
      <c r="G11" s="8">
        <v>1565.43</v>
      </c>
      <c r="H11" s="8">
        <v>28248.3</v>
      </c>
      <c r="I11" s="8">
        <v>667093.19</v>
      </c>
      <c r="J11" s="8">
        <v>1354684.62</v>
      </c>
      <c r="K11" s="26">
        <v>11239274.27</v>
      </c>
      <c r="L11" s="8">
        <v>112965832.63</v>
      </c>
      <c r="M11" s="4">
        <v>1344101.99</v>
      </c>
      <c r="N11" s="4">
        <v>75159.23</v>
      </c>
      <c r="O11" s="24">
        <v>114385093.85</v>
      </c>
      <c r="P11" s="4">
        <v>24409445.01</v>
      </c>
      <c r="Q11" s="8">
        <v>0</v>
      </c>
      <c r="R11" s="12">
        <v>150033813.13</v>
      </c>
      <c r="S11" s="8">
        <v>3504641.52</v>
      </c>
      <c r="T11" s="8">
        <v>4874210.64</v>
      </c>
      <c r="U11" s="8">
        <v>67156.2</v>
      </c>
      <c r="V11" s="8">
        <v>1382.04</v>
      </c>
      <c r="W11" s="8">
        <v>23801.76</v>
      </c>
      <c r="X11" s="8">
        <v>875362.2</v>
      </c>
      <c r="Y11" s="8">
        <v>1169327.16</v>
      </c>
      <c r="Z11" s="26">
        <v>10515881.519999998</v>
      </c>
      <c r="AA11" s="8">
        <v>107085456</v>
      </c>
      <c r="AB11" s="4">
        <v>1274135.52</v>
      </c>
      <c r="AC11" s="4">
        <v>71250.48</v>
      </c>
      <c r="AD11" s="24">
        <v>108430842</v>
      </c>
      <c r="AE11" s="4">
        <v>23138824.32</v>
      </c>
      <c r="AF11" s="8">
        <v>0</v>
      </c>
      <c r="AG11" s="12">
        <v>142085547.84</v>
      </c>
      <c r="AH11" s="8">
        <v>345988.82</v>
      </c>
      <c r="AI11" s="8">
        <v>399843.67</v>
      </c>
      <c r="AJ11" s="8">
        <v>-4158.12</v>
      </c>
      <c r="AK11" s="8">
        <v>183.39</v>
      </c>
      <c r="AL11" s="8">
        <v>4446.54</v>
      </c>
      <c r="AM11" s="8">
        <v>-208269.01</v>
      </c>
      <c r="AN11" s="8">
        <v>185357.46</v>
      </c>
      <c r="AO11" s="26">
        <v>723392.75</v>
      </c>
      <c r="AP11" s="8">
        <v>5880376.63</v>
      </c>
      <c r="AQ11" s="4">
        <v>69966.47</v>
      </c>
      <c r="AR11" s="4">
        <v>3908.75</v>
      </c>
      <c r="AS11" s="24">
        <v>5954251.85</v>
      </c>
      <c r="AT11" s="4">
        <v>1270620.69</v>
      </c>
      <c r="AU11" s="8">
        <v>0</v>
      </c>
      <c r="AV11" s="12">
        <v>7224872.539999999</v>
      </c>
      <c r="AW11" s="8">
        <v>345988.82</v>
      </c>
      <c r="AX11" s="8">
        <v>399843.67</v>
      </c>
      <c r="AY11" s="8">
        <v>-4158.12</v>
      </c>
      <c r="AZ11" s="8">
        <v>183.39</v>
      </c>
      <c r="BA11" s="8">
        <v>4446.54</v>
      </c>
      <c r="BB11" s="8">
        <v>-208269.01</v>
      </c>
      <c r="BC11" s="8">
        <v>299866.76</v>
      </c>
      <c r="BD11" s="26">
        <v>837902.05</v>
      </c>
      <c r="BE11" s="8">
        <v>6376610.94</v>
      </c>
      <c r="BF11" s="4">
        <v>75870.82</v>
      </c>
      <c r="BG11" s="4">
        <v>4239.97</v>
      </c>
      <c r="BH11" s="24">
        <v>6456721.73</v>
      </c>
      <c r="BI11" s="4">
        <v>1377846.07</v>
      </c>
      <c r="BJ11" s="8">
        <v>0</v>
      </c>
      <c r="BK11" s="12">
        <v>7834567.800000001</v>
      </c>
      <c r="BL11" s="8">
        <f t="shared" si="0"/>
        <v>0</v>
      </c>
      <c r="BM11" s="8">
        <f t="shared" si="1"/>
        <v>0</v>
      </c>
      <c r="BN11" s="8">
        <f t="shared" si="2"/>
        <v>0</v>
      </c>
      <c r="BO11" s="8">
        <f t="shared" si="3"/>
        <v>0</v>
      </c>
      <c r="BP11" s="8">
        <f t="shared" si="4"/>
        <v>0</v>
      </c>
      <c r="BQ11" s="8">
        <f t="shared" si="5"/>
        <v>0</v>
      </c>
      <c r="BR11" s="8">
        <f t="shared" si="6"/>
        <v>114509.30000000002</v>
      </c>
      <c r="BS11" s="26">
        <f t="shared" si="13"/>
        <v>114509.30000000002</v>
      </c>
      <c r="BT11" s="8">
        <f t="shared" si="7"/>
        <v>496234.3100000005</v>
      </c>
      <c r="BU11" s="4">
        <f t="shared" si="8"/>
        <v>5904.350000000006</v>
      </c>
      <c r="BV11" s="4">
        <f t="shared" si="9"/>
        <v>331.22000000000025</v>
      </c>
      <c r="BW11" s="24">
        <f t="shared" si="10"/>
        <v>502469.8800000008</v>
      </c>
      <c r="BX11" s="4">
        <f t="shared" si="11"/>
        <v>107225.38000000012</v>
      </c>
      <c r="BY11" s="8">
        <f t="shared" si="12"/>
        <v>0</v>
      </c>
      <c r="BZ11" s="12">
        <f t="shared" si="14"/>
        <v>724204.560000001</v>
      </c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</row>
    <row r="12" spans="1:115" ht="12.75">
      <c r="A12" s="30" t="s">
        <v>90</v>
      </c>
      <c r="B12" s="29" t="s">
        <v>92</v>
      </c>
      <c r="C12" s="17" t="s">
        <v>253</v>
      </c>
      <c r="D12" s="8">
        <v>76651972.34</v>
      </c>
      <c r="E12" s="8">
        <v>57309644.88</v>
      </c>
      <c r="F12" s="8">
        <v>672796.86</v>
      </c>
      <c r="G12" s="8">
        <v>21563.5</v>
      </c>
      <c r="H12" s="8">
        <v>259499.79</v>
      </c>
      <c r="I12" s="8">
        <v>4679561.41</v>
      </c>
      <c r="J12" s="8">
        <v>7185615.24</v>
      </c>
      <c r="K12" s="26">
        <v>146780654.02</v>
      </c>
      <c r="L12" s="8">
        <v>440560897.94</v>
      </c>
      <c r="M12" s="4">
        <v>21847099.87</v>
      </c>
      <c r="N12" s="4">
        <v>3888990.81</v>
      </c>
      <c r="O12" s="24">
        <v>466296988.62</v>
      </c>
      <c r="P12" s="4">
        <v>16459044.7</v>
      </c>
      <c r="Q12" s="8">
        <v>0</v>
      </c>
      <c r="R12" s="12">
        <v>629536687.34</v>
      </c>
      <c r="S12" s="8">
        <v>70159285.68</v>
      </c>
      <c r="T12" s="8">
        <v>51227833.92</v>
      </c>
      <c r="U12" s="8">
        <v>794865.12</v>
      </c>
      <c r="V12" s="8">
        <v>17762.04</v>
      </c>
      <c r="W12" s="8">
        <v>250782.6</v>
      </c>
      <c r="X12" s="8">
        <v>5832731.04</v>
      </c>
      <c r="Y12" s="8">
        <v>6159507.84</v>
      </c>
      <c r="Z12" s="26">
        <v>134442768.24</v>
      </c>
      <c r="AA12" s="8">
        <v>417627733.68</v>
      </c>
      <c r="AB12" s="4">
        <v>20709860.64</v>
      </c>
      <c r="AC12" s="4">
        <v>3686739.72</v>
      </c>
      <c r="AD12" s="24">
        <v>442024334.04</v>
      </c>
      <c r="AE12" s="4">
        <v>15602277.84</v>
      </c>
      <c r="AF12" s="8">
        <v>0</v>
      </c>
      <c r="AG12" s="12">
        <v>592069380.1200001</v>
      </c>
      <c r="AH12" s="8">
        <v>6492686.66</v>
      </c>
      <c r="AI12" s="8">
        <v>6081810.96</v>
      </c>
      <c r="AJ12" s="8">
        <v>-122068.26</v>
      </c>
      <c r="AK12" s="8">
        <v>3801.46</v>
      </c>
      <c r="AL12" s="8">
        <v>8717.19</v>
      </c>
      <c r="AM12" s="8">
        <v>-1153169.63</v>
      </c>
      <c r="AN12" s="8">
        <v>1026107.4</v>
      </c>
      <c r="AO12" s="26">
        <v>12337885.78</v>
      </c>
      <c r="AP12" s="8">
        <v>22933164.26</v>
      </c>
      <c r="AQ12" s="4">
        <v>1137239.23</v>
      </c>
      <c r="AR12" s="4">
        <v>202251.09</v>
      </c>
      <c r="AS12" s="24">
        <v>24272654.58</v>
      </c>
      <c r="AT12" s="4">
        <v>856766.86</v>
      </c>
      <c r="AU12" s="8">
        <v>0</v>
      </c>
      <c r="AV12" s="12">
        <v>25129421.439999998</v>
      </c>
      <c r="AW12" s="8">
        <v>6492686.66</v>
      </c>
      <c r="AX12" s="8">
        <v>6081810.96</v>
      </c>
      <c r="AY12" s="8">
        <v>-122068.26</v>
      </c>
      <c r="AZ12" s="8">
        <v>3801.46</v>
      </c>
      <c r="BA12" s="8">
        <v>8717.19</v>
      </c>
      <c r="BB12" s="8">
        <v>-1153169.63</v>
      </c>
      <c r="BC12" s="8">
        <v>1633495.82</v>
      </c>
      <c r="BD12" s="26">
        <v>12945274.2</v>
      </c>
      <c r="BE12" s="8">
        <v>24868452.38</v>
      </c>
      <c r="BF12" s="4">
        <v>1233208.78</v>
      </c>
      <c r="BG12" s="4">
        <v>219389.5</v>
      </c>
      <c r="BH12" s="24">
        <v>26321050.66</v>
      </c>
      <c r="BI12" s="4">
        <v>929067.86</v>
      </c>
      <c r="BJ12" s="8">
        <v>0</v>
      </c>
      <c r="BK12" s="12">
        <v>27250118.52</v>
      </c>
      <c r="BL12" s="8">
        <f t="shared" si="0"/>
        <v>0</v>
      </c>
      <c r="BM12" s="8">
        <f t="shared" si="1"/>
        <v>0</v>
      </c>
      <c r="BN12" s="8">
        <f t="shared" si="2"/>
        <v>0</v>
      </c>
      <c r="BO12" s="8">
        <f t="shared" si="3"/>
        <v>0</v>
      </c>
      <c r="BP12" s="8">
        <f t="shared" si="4"/>
        <v>0</v>
      </c>
      <c r="BQ12" s="8">
        <f t="shared" si="5"/>
        <v>0</v>
      </c>
      <c r="BR12" s="8">
        <f t="shared" si="6"/>
        <v>607388.42</v>
      </c>
      <c r="BS12" s="26">
        <f t="shared" si="13"/>
        <v>607388.42</v>
      </c>
      <c r="BT12" s="8">
        <f t="shared" si="7"/>
        <v>1935288.1199999973</v>
      </c>
      <c r="BU12" s="4">
        <f t="shared" si="8"/>
        <v>95969.55000000005</v>
      </c>
      <c r="BV12" s="4">
        <f t="shared" si="9"/>
        <v>17138.410000000003</v>
      </c>
      <c r="BW12" s="24">
        <f t="shared" si="10"/>
        <v>2048396.080000002</v>
      </c>
      <c r="BX12" s="4">
        <f t="shared" si="11"/>
        <v>72301</v>
      </c>
      <c r="BY12" s="8">
        <f t="shared" si="12"/>
        <v>0</v>
      </c>
      <c r="BZ12" s="12">
        <f t="shared" si="14"/>
        <v>2728085.500000002</v>
      </c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</row>
    <row r="13" spans="1:115" ht="12.75">
      <c r="A13" s="30" t="s">
        <v>91</v>
      </c>
      <c r="B13" s="29" t="s">
        <v>92</v>
      </c>
      <c r="C13" s="17" t="s">
        <v>254</v>
      </c>
      <c r="D13" s="8">
        <v>4017243.28</v>
      </c>
      <c r="E13" s="8">
        <v>3465401.83</v>
      </c>
      <c r="F13" s="8">
        <v>47206.91</v>
      </c>
      <c r="G13" s="8">
        <v>1378.68</v>
      </c>
      <c r="H13" s="8">
        <v>19219.44</v>
      </c>
      <c r="I13" s="8">
        <v>330246.09</v>
      </c>
      <c r="J13" s="8">
        <v>965938.09</v>
      </c>
      <c r="K13" s="26">
        <v>8846634.32</v>
      </c>
      <c r="L13" s="8">
        <v>58777188.63</v>
      </c>
      <c r="M13" s="4">
        <v>211271.88</v>
      </c>
      <c r="N13" s="4">
        <v>1401014.28</v>
      </c>
      <c r="O13" s="24">
        <v>60389474.79</v>
      </c>
      <c r="P13" s="4">
        <v>12162660.72</v>
      </c>
      <c r="Q13" s="8">
        <v>0</v>
      </c>
      <c r="R13" s="12">
        <v>81398769.83</v>
      </c>
      <c r="S13" s="8">
        <v>3776262.48</v>
      </c>
      <c r="T13" s="8">
        <v>3222335.76</v>
      </c>
      <c r="U13" s="8">
        <v>50854.32</v>
      </c>
      <c r="V13" s="8">
        <v>1188.36</v>
      </c>
      <c r="W13" s="8">
        <v>16286.28</v>
      </c>
      <c r="X13" s="8">
        <v>409963.68</v>
      </c>
      <c r="Y13" s="8">
        <v>1096182.72</v>
      </c>
      <c r="Z13" s="26">
        <v>8573073.600000001</v>
      </c>
      <c r="AA13" s="8">
        <v>55717573.2</v>
      </c>
      <c r="AB13" s="4">
        <v>200274.24</v>
      </c>
      <c r="AC13" s="4">
        <v>1328153.04</v>
      </c>
      <c r="AD13" s="24">
        <v>57246000.480000004</v>
      </c>
      <c r="AE13" s="4">
        <v>11529539.88</v>
      </c>
      <c r="AF13" s="8">
        <v>0</v>
      </c>
      <c r="AG13" s="12">
        <v>77348613.96000001</v>
      </c>
      <c r="AH13" s="8">
        <v>240980.8</v>
      </c>
      <c r="AI13" s="8">
        <v>243066.07</v>
      </c>
      <c r="AJ13" s="8">
        <v>-3647.41</v>
      </c>
      <c r="AK13" s="8">
        <v>190.32</v>
      </c>
      <c r="AL13" s="8">
        <v>2933.16</v>
      </c>
      <c r="AM13" s="8">
        <v>-79717.59</v>
      </c>
      <c r="AN13" s="8">
        <v>-130244.63</v>
      </c>
      <c r="AO13" s="26">
        <v>273560.72</v>
      </c>
      <c r="AP13" s="8">
        <v>3059615.43</v>
      </c>
      <c r="AQ13" s="4">
        <v>10997.64</v>
      </c>
      <c r="AR13" s="4">
        <v>72861.24</v>
      </c>
      <c r="AS13" s="24">
        <v>3143474.31</v>
      </c>
      <c r="AT13" s="4">
        <v>633120.84</v>
      </c>
      <c r="AU13" s="8">
        <v>0</v>
      </c>
      <c r="AV13" s="12">
        <v>3776595.15</v>
      </c>
      <c r="AW13" s="8">
        <v>240980.8</v>
      </c>
      <c r="AX13" s="8">
        <v>243066.07</v>
      </c>
      <c r="AY13" s="8">
        <v>-3647.41</v>
      </c>
      <c r="AZ13" s="8">
        <v>190.32</v>
      </c>
      <c r="BA13" s="8">
        <v>2933.16</v>
      </c>
      <c r="BB13" s="8">
        <v>-79717.59</v>
      </c>
      <c r="BC13" s="8">
        <v>-48595.45</v>
      </c>
      <c r="BD13" s="26">
        <v>355209.9</v>
      </c>
      <c r="BE13" s="8">
        <v>3317810.82</v>
      </c>
      <c r="BF13" s="4">
        <v>11925.71</v>
      </c>
      <c r="BG13" s="4">
        <v>79035.38</v>
      </c>
      <c r="BH13" s="24">
        <v>3408771.91</v>
      </c>
      <c r="BI13" s="4">
        <v>686548.76</v>
      </c>
      <c r="BJ13" s="8">
        <v>0</v>
      </c>
      <c r="BK13" s="12">
        <v>4095320.67</v>
      </c>
      <c r="BL13" s="8">
        <f t="shared" si="0"/>
        <v>0</v>
      </c>
      <c r="BM13" s="8">
        <f t="shared" si="1"/>
        <v>0</v>
      </c>
      <c r="BN13" s="8">
        <f t="shared" si="2"/>
        <v>0</v>
      </c>
      <c r="BO13" s="8">
        <f t="shared" si="3"/>
        <v>0</v>
      </c>
      <c r="BP13" s="8">
        <f t="shared" si="4"/>
        <v>0</v>
      </c>
      <c r="BQ13" s="8">
        <f t="shared" si="5"/>
        <v>0</v>
      </c>
      <c r="BR13" s="8">
        <f t="shared" si="6"/>
        <v>81649.18000000001</v>
      </c>
      <c r="BS13" s="26">
        <f t="shared" si="13"/>
        <v>81649.18000000001</v>
      </c>
      <c r="BT13" s="8">
        <f t="shared" si="7"/>
        <v>258195.38999999966</v>
      </c>
      <c r="BU13" s="4">
        <f t="shared" si="8"/>
        <v>928.0699999999997</v>
      </c>
      <c r="BV13" s="4">
        <f t="shared" si="9"/>
        <v>6174.139999999999</v>
      </c>
      <c r="BW13" s="24">
        <f t="shared" si="10"/>
        <v>265297.6000000001</v>
      </c>
      <c r="BX13" s="4">
        <f t="shared" si="11"/>
        <v>53427.92000000004</v>
      </c>
      <c r="BY13" s="8">
        <f t="shared" si="12"/>
        <v>0</v>
      </c>
      <c r="BZ13" s="12">
        <f t="shared" si="14"/>
        <v>400374.7000000001</v>
      </c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</row>
    <row r="14" spans="1:115" ht="12.75">
      <c r="A14" s="30" t="s">
        <v>154</v>
      </c>
      <c r="B14" s="29" t="s">
        <v>92</v>
      </c>
      <c r="C14" s="17" t="s">
        <v>255</v>
      </c>
      <c r="D14" s="8">
        <v>2536528.66</v>
      </c>
      <c r="E14" s="8">
        <v>3119744.31</v>
      </c>
      <c r="F14" s="8">
        <v>37265.05</v>
      </c>
      <c r="G14" s="8">
        <v>926</v>
      </c>
      <c r="H14" s="8">
        <v>16709.63</v>
      </c>
      <c r="I14" s="8">
        <v>425645.56</v>
      </c>
      <c r="J14" s="8">
        <v>701921.15</v>
      </c>
      <c r="K14" s="26">
        <v>6838740.36</v>
      </c>
      <c r="L14" s="8">
        <v>96232124.93</v>
      </c>
      <c r="M14" s="4">
        <v>195578.53</v>
      </c>
      <c r="N14" s="4">
        <v>707673.96</v>
      </c>
      <c r="O14" s="24">
        <v>97135377.42</v>
      </c>
      <c r="P14" s="4">
        <v>21329684.93</v>
      </c>
      <c r="Q14" s="8">
        <v>0</v>
      </c>
      <c r="R14" s="12">
        <v>125303802.71</v>
      </c>
      <c r="S14" s="8">
        <v>2392662.72</v>
      </c>
      <c r="T14" s="8">
        <v>2882633.88</v>
      </c>
      <c r="U14" s="8">
        <v>39716.52</v>
      </c>
      <c r="V14" s="8">
        <v>817.32</v>
      </c>
      <c r="W14" s="8">
        <v>14076.48</v>
      </c>
      <c r="X14" s="8">
        <v>537679.68</v>
      </c>
      <c r="Y14" s="8">
        <v>646428.24</v>
      </c>
      <c r="Z14" s="26">
        <v>6514014.84</v>
      </c>
      <c r="AA14" s="8">
        <v>91222812.6</v>
      </c>
      <c r="AB14" s="4">
        <v>185397.84</v>
      </c>
      <c r="AC14" s="4">
        <v>670870.68</v>
      </c>
      <c r="AD14" s="24">
        <v>92079081.12</v>
      </c>
      <c r="AE14" s="4">
        <v>20219379.48</v>
      </c>
      <c r="AF14" s="8">
        <v>0</v>
      </c>
      <c r="AG14" s="12">
        <v>118812475.44000001</v>
      </c>
      <c r="AH14" s="8">
        <v>143865.94</v>
      </c>
      <c r="AI14" s="8">
        <v>237110.43</v>
      </c>
      <c r="AJ14" s="8">
        <v>-2451.47</v>
      </c>
      <c r="AK14" s="8">
        <v>108.68</v>
      </c>
      <c r="AL14" s="8">
        <v>2633.15</v>
      </c>
      <c r="AM14" s="8">
        <v>-112034.12</v>
      </c>
      <c r="AN14" s="8">
        <v>55492.91</v>
      </c>
      <c r="AO14" s="26">
        <v>324725.52</v>
      </c>
      <c r="AP14" s="8">
        <v>5009312.33</v>
      </c>
      <c r="AQ14" s="4">
        <v>10180.69</v>
      </c>
      <c r="AR14" s="4">
        <v>36803.28</v>
      </c>
      <c r="AS14" s="24">
        <v>5056296.3</v>
      </c>
      <c r="AT14" s="4">
        <v>1110305.45</v>
      </c>
      <c r="AU14" s="8">
        <v>0</v>
      </c>
      <c r="AV14" s="12">
        <v>6166601.75</v>
      </c>
      <c r="AW14" s="8">
        <v>143865.94</v>
      </c>
      <c r="AX14" s="8">
        <v>237110.43</v>
      </c>
      <c r="AY14" s="8">
        <v>-2451.47</v>
      </c>
      <c r="AZ14" s="8">
        <v>108.68</v>
      </c>
      <c r="BA14" s="8">
        <v>2633.15</v>
      </c>
      <c r="BB14" s="8">
        <v>-112034.12</v>
      </c>
      <c r="BC14" s="8">
        <v>114825.17</v>
      </c>
      <c r="BD14" s="26">
        <v>384057.78</v>
      </c>
      <c r="BE14" s="8">
        <v>5432039.1</v>
      </c>
      <c r="BF14" s="4">
        <v>11039.83</v>
      </c>
      <c r="BG14" s="4">
        <v>39921.93</v>
      </c>
      <c r="BH14" s="24">
        <v>5483000.86</v>
      </c>
      <c r="BI14" s="4">
        <v>1204002.11</v>
      </c>
      <c r="BJ14" s="8">
        <v>0</v>
      </c>
      <c r="BK14" s="12">
        <v>6687002.970000001</v>
      </c>
      <c r="BL14" s="8">
        <f t="shared" si="0"/>
        <v>0</v>
      </c>
      <c r="BM14" s="8">
        <f t="shared" si="1"/>
        <v>0</v>
      </c>
      <c r="BN14" s="8">
        <f t="shared" si="2"/>
        <v>0</v>
      </c>
      <c r="BO14" s="8">
        <f t="shared" si="3"/>
        <v>0</v>
      </c>
      <c r="BP14" s="8">
        <f t="shared" si="4"/>
        <v>0</v>
      </c>
      <c r="BQ14" s="8">
        <f t="shared" si="5"/>
        <v>0</v>
      </c>
      <c r="BR14" s="8">
        <f t="shared" si="6"/>
        <v>59332.259999999995</v>
      </c>
      <c r="BS14" s="26">
        <f t="shared" si="13"/>
        <v>59332.259999999995</v>
      </c>
      <c r="BT14" s="8">
        <f t="shared" si="7"/>
        <v>422726.76999999955</v>
      </c>
      <c r="BU14" s="4">
        <f t="shared" si="8"/>
        <v>859.1399999999994</v>
      </c>
      <c r="BV14" s="4">
        <f t="shared" si="9"/>
        <v>3118.6500000000015</v>
      </c>
      <c r="BW14" s="24">
        <f t="shared" si="10"/>
        <v>426704.5600000005</v>
      </c>
      <c r="BX14" s="4">
        <f t="shared" si="11"/>
        <v>93696.66000000015</v>
      </c>
      <c r="BY14" s="8">
        <f t="shared" si="12"/>
        <v>0</v>
      </c>
      <c r="BZ14" s="12">
        <f t="shared" si="14"/>
        <v>579733.4800000007</v>
      </c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</row>
    <row r="15" spans="1:115" ht="12.75">
      <c r="A15" s="30" t="s">
        <v>155</v>
      </c>
      <c r="B15" s="29" t="s">
        <v>92</v>
      </c>
      <c r="C15" s="17" t="s">
        <v>256</v>
      </c>
      <c r="D15" s="8">
        <v>7747314.01</v>
      </c>
      <c r="E15" s="8">
        <v>10227231.78</v>
      </c>
      <c r="F15" s="8">
        <v>144871.79</v>
      </c>
      <c r="G15" s="8">
        <v>3657.47</v>
      </c>
      <c r="H15" s="8">
        <v>60735.27</v>
      </c>
      <c r="I15" s="8">
        <v>622500.51</v>
      </c>
      <c r="J15" s="8">
        <v>1565587.12</v>
      </c>
      <c r="K15" s="26">
        <v>20371897.95</v>
      </c>
      <c r="L15" s="8">
        <v>131447941.18</v>
      </c>
      <c r="M15" s="4">
        <v>4450568.67</v>
      </c>
      <c r="N15" s="4">
        <v>229970.02</v>
      </c>
      <c r="O15" s="24">
        <v>136128479.87</v>
      </c>
      <c r="P15" s="4">
        <v>0</v>
      </c>
      <c r="Q15" s="8">
        <v>0</v>
      </c>
      <c r="R15" s="12">
        <v>156500377.82</v>
      </c>
      <c r="S15" s="8">
        <v>7032211.08</v>
      </c>
      <c r="T15" s="8">
        <v>9339654.84</v>
      </c>
      <c r="U15" s="8">
        <v>139761.12</v>
      </c>
      <c r="V15" s="8">
        <v>3011.88</v>
      </c>
      <c r="W15" s="8">
        <v>51069.84</v>
      </c>
      <c r="X15" s="8">
        <v>1004861.04</v>
      </c>
      <c r="Y15" s="8">
        <v>1339451.4</v>
      </c>
      <c r="Z15" s="26">
        <v>18910021.2</v>
      </c>
      <c r="AA15" s="8">
        <v>124605488.16</v>
      </c>
      <c r="AB15" s="4">
        <v>4218896.64</v>
      </c>
      <c r="AC15" s="4">
        <v>218010.24</v>
      </c>
      <c r="AD15" s="24">
        <v>129042395.03999999</v>
      </c>
      <c r="AE15" s="4">
        <v>0</v>
      </c>
      <c r="AF15" s="8">
        <v>0</v>
      </c>
      <c r="AG15" s="12">
        <v>147952416.23999998</v>
      </c>
      <c r="AH15" s="8">
        <v>715102.93</v>
      </c>
      <c r="AI15" s="8">
        <v>887576.94</v>
      </c>
      <c r="AJ15" s="8">
        <v>5110.67</v>
      </c>
      <c r="AK15" s="8">
        <v>645.59</v>
      </c>
      <c r="AL15" s="8">
        <v>9665.43</v>
      </c>
      <c r="AM15" s="8">
        <v>-382360.53</v>
      </c>
      <c r="AN15" s="8">
        <v>226135.72</v>
      </c>
      <c r="AO15" s="26">
        <v>1461876.75</v>
      </c>
      <c r="AP15" s="8">
        <v>6842453.02</v>
      </c>
      <c r="AQ15" s="4">
        <v>231672.03</v>
      </c>
      <c r="AR15" s="4">
        <v>11959.78</v>
      </c>
      <c r="AS15" s="24">
        <v>7086084.83</v>
      </c>
      <c r="AT15" s="4">
        <v>0</v>
      </c>
      <c r="AU15" s="8">
        <v>0</v>
      </c>
      <c r="AV15" s="12">
        <v>7086084.83</v>
      </c>
      <c r="AW15" s="8">
        <v>715102.93</v>
      </c>
      <c r="AX15" s="8">
        <v>887576.94</v>
      </c>
      <c r="AY15" s="8">
        <v>5110.67</v>
      </c>
      <c r="AZ15" s="8">
        <v>645.59</v>
      </c>
      <c r="BA15" s="8">
        <v>9665.43</v>
      </c>
      <c r="BB15" s="8">
        <v>-382360.53</v>
      </c>
      <c r="BC15" s="8">
        <v>358472.26</v>
      </c>
      <c r="BD15" s="26">
        <v>1594213.29</v>
      </c>
      <c r="BE15" s="8">
        <v>7419875.21</v>
      </c>
      <c r="BF15" s="4">
        <v>251222.41</v>
      </c>
      <c r="BG15" s="4">
        <v>12973.23</v>
      </c>
      <c r="BH15" s="24">
        <v>7684070.85</v>
      </c>
      <c r="BI15" s="4">
        <v>0</v>
      </c>
      <c r="BJ15" s="8">
        <v>0</v>
      </c>
      <c r="BK15" s="12">
        <v>7684070.85</v>
      </c>
      <c r="BL15" s="8">
        <f t="shared" si="0"/>
        <v>0</v>
      </c>
      <c r="BM15" s="8">
        <f t="shared" si="1"/>
        <v>0</v>
      </c>
      <c r="BN15" s="8">
        <f t="shared" si="2"/>
        <v>0</v>
      </c>
      <c r="BO15" s="8">
        <f t="shared" si="3"/>
        <v>0</v>
      </c>
      <c r="BP15" s="8">
        <f t="shared" si="4"/>
        <v>0</v>
      </c>
      <c r="BQ15" s="8">
        <f t="shared" si="5"/>
        <v>0</v>
      </c>
      <c r="BR15" s="8">
        <f t="shared" si="6"/>
        <v>132336.54</v>
      </c>
      <c r="BS15" s="26">
        <f t="shared" si="13"/>
        <v>132336.54</v>
      </c>
      <c r="BT15" s="8">
        <f t="shared" si="7"/>
        <v>577422.1900000004</v>
      </c>
      <c r="BU15" s="4">
        <f t="shared" si="8"/>
        <v>19550.380000000005</v>
      </c>
      <c r="BV15" s="4">
        <f t="shared" si="9"/>
        <v>1013.4499999999989</v>
      </c>
      <c r="BW15" s="24">
        <f t="shared" si="10"/>
        <v>597986.0199999996</v>
      </c>
      <c r="BX15" s="4">
        <f t="shared" si="11"/>
        <v>0</v>
      </c>
      <c r="BY15" s="8">
        <f t="shared" si="12"/>
        <v>0</v>
      </c>
      <c r="BZ15" s="12">
        <f t="shared" si="14"/>
        <v>730322.5599999996</v>
      </c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</row>
    <row r="16" spans="1:115" ht="12.75">
      <c r="A16" s="30" t="s">
        <v>157</v>
      </c>
      <c r="B16" s="29" t="s">
        <v>92</v>
      </c>
      <c r="C16" s="17" t="s">
        <v>257</v>
      </c>
      <c r="D16" s="4">
        <v>5088713.91</v>
      </c>
      <c r="E16" s="4">
        <v>5352140.51</v>
      </c>
      <c r="F16" s="4">
        <v>68298.29</v>
      </c>
      <c r="G16" s="4">
        <v>1870.78</v>
      </c>
      <c r="H16" s="4">
        <v>26136.31</v>
      </c>
      <c r="I16" s="4">
        <v>564190.71</v>
      </c>
      <c r="J16" s="4">
        <v>1029216.6</v>
      </c>
      <c r="K16" s="26">
        <v>12130567.11</v>
      </c>
      <c r="L16" s="4">
        <v>66733694.61</v>
      </c>
      <c r="M16" s="4">
        <v>370108.35</v>
      </c>
      <c r="N16" s="4">
        <v>1357101.55</v>
      </c>
      <c r="O16" s="24">
        <v>68460904.51</v>
      </c>
      <c r="P16" s="4">
        <v>23872175.73</v>
      </c>
      <c r="Q16" s="8">
        <v>0</v>
      </c>
      <c r="R16" s="12">
        <v>104463647.35</v>
      </c>
      <c r="S16" s="4">
        <v>4604163.84</v>
      </c>
      <c r="T16" s="4">
        <v>4888400.52</v>
      </c>
      <c r="U16" s="4">
        <v>75558.72</v>
      </c>
      <c r="V16" s="4">
        <v>1617.72</v>
      </c>
      <c r="W16" s="4">
        <v>25199.04</v>
      </c>
      <c r="X16" s="4">
        <v>708098.52</v>
      </c>
      <c r="Y16" s="4">
        <v>873363</v>
      </c>
      <c r="Z16" s="26">
        <v>11176401.36</v>
      </c>
      <c r="AA16" s="4">
        <v>63259907.52</v>
      </c>
      <c r="AB16" s="4">
        <v>350842.56</v>
      </c>
      <c r="AC16" s="4">
        <v>1286524.08</v>
      </c>
      <c r="AD16" s="24">
        <v>64897274.160000004</v>
      </c>
      <c r="AE16" s="4">
        <v>22629522.24</v>
      </c>
      <c r="AF16" s="8">
        <v>0</v>
      </c>
      <c r="AG16" s="12">
        <v>98703197.75999999</v>
      </c>
      <c r="AH16" s="4">
        <v>484550.07</v>
      </c>
      <c r="AI16" s="4">
        <v>463739.99</v>
      </c>
      <c r="AJ16" s="4">
        <v>-7260.43</v>
      </c>
      <c r="AK16" s="4">
        <v>253.06</v>
      </c>
      <c r="AL16" s="4">
        <v>937.27</v>
      </c>
      <c r="AM16" s="4">
        <v>-143907.81</v>
      </c>
      <c r="AN16" s="4">
        <v>155853.6</v>
      </c>
      <c r="AO16" s="26">
        <v>954165.75</v>
      </c>
      <c r="AP16" s="4">
        <v>3473787.09</v>
      </c>
      <c r="AQ16" s="4">
        <v>19265.79</v>
      </c>
      <c r="AR16" s="4">
        <v>70577.47</v>
      </c>
      <c r="AS16" s="24">
        <v>3563630.35</v>
      </c>
      <c r="AT16" s="4">
        <v>1242653.49</v>
      </c>
      <c r="AU16" s="8">
        <v>0</v>
      </c>
      <c r="AV16" s="12">
        <v>4806283.84</v>
      </c>
      <c r="AW16" s="4">
        <v>484550.07</v>
      </c>
      <c r="AX16" s="4">
        <v>463739.99</v>
      </c>
      <c r="AY16" s="4">
        <v>-7260.43</v>
      </c>
      <c r="AZ16" s="4">
        <v>253.06</v>
      </c>
      <c r="BA16" s="4">
        <v>937.27</v>
      </c>
      <c r="BB16" s="4">
        <v>-143907.81</v>
      </c>
      <c r="BC16" s="4">
        <v>242851.61</v>
      </c>
      <c r="BD16" s="26">
        <v>1041163.76</v>
      </c>
      <c r="BE16" s="4">
        <v>3766933.68</v>
      </c>
      <c r="BF16" s="4">
        <v>20891.6</v>
      </c>
      <c r="BG16" s="4">
        <v>76558.09</v>
      </c>
      <c r="BH16" s="24">
        <v>3864383.37</v>
      </c>
      <c r="BI16" s="4">
        <v>1347518.76</v>
      </c>
      <c r="BJ16" s="8">
        <v>0</v>
      </c>
      <c r="BK16" s="12">
        <v>5211902.13</v>
      </c>
      <c r="BL16" s="4">
        <f t="shared" si="0"/>
        <v>0</v>
      </c>
      <c r="BM16" s="4">
        <f t="shared" si="1"/>
        <v>0</v>
      </c>
      <c r="BN16" s="4">
        <f t="shared" si="2"/>
        <v>0</v>
      </c>
      <c r="BO16" s="4">
        <f t="shared" si="3"/>
        <v>0</v>
      </c>
      <c r="BP16" s="4">
        <f t="shared" si="4"/>
        <v>0</v>
      </c>
      <c r="BQ16" s="4">
        <f t="shared" si="5"/>
        <v>0</v>
      </c>
      <c r="BR16" s="4">
        <f t="shared" si="6"/>
        <v>86998.00999999998</v>
      </c>
      <c r="BS16" s="26">
        <f t="shared" si="13"/>
        <v>86998.00999999998</v>
      </c>
      <c r="BT16" s="4">
        <f t="shared" si="7"/>
        <v>293146.5900000003</v>
      </c>
      <c r="BU16" s="4">
        <f t="shared" si="8"/>
        <v>1625.8099999999977</v>
      </c>
      <c r="BV16" s="4">
        <f t="shared" si="9"/>
        <v>5980.619999999995</v>
      </c>
      <c r="BW16" s="24">
        <f t="shared" si="10"/>
        <v>300753.02</v>
      </c>
      <c r="BX16" s="4">
        <f t="shared" si="11"/>
        <v>104865.27000000002</v>
      </c>
      <c r="BY16" s="8">
        <f t="shared" si="12"/>
        <v>0</v>
      </c>
      <c r="BZ16" s="12">
        <f t="shared" si="14"/>
        <v>492616.30000000005</v>
      </c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</row>
    <row r="17" spans="1:115" ht="12.75">
      <c r="A17" s="30" t="s">
        <v>258</v>
      </c>
      <c r="B17" s="29" t="s">
        <v>92</v>
      </c>
      <c r="C17" s="17" t="s">
        <v>259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26">
        <v>0</v>
      </c>
      <c r="L17" s="8">
        <v>0</v>
      </c>
      <c r="M17" s="4">
        <v>0</v>
      </c>
      <c r="N17" s="4">
        <v>0</v>
      </c>
      <c r="O17" s="24">
        <v>0</v>
      </c>
      <c r="P17" s="4">
        <v>0</v>
      </c>
      <c r="Q17" s="8">
        <v>5818005.07</v>
      </c>
      <c r="R17" s="12">
        <v>5818005.07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6">
        <v>0</v>
      </c>
      <c r="AA17" s="8">
        <v>0</v>
      </c>
      <c r="AB17" s="4">
        <v>0</v>
      </c>
      <c r="AC17" s="4">
        <v>0</v>
      </c>
      <c r="AD17" s="24">
        <v>0</v>
      </c>
      <c r="AE17" s="4">
        <v>0</v>
      </c>
      <c r="AF17" s="8">
        <v>5515151.88</v>
      </c>
      <c r="AG17" s="12">
        <v>5515151.88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26">
        <v>0</v>
      </c>
      <c r="AP17" s="8">
        <v>0</v>
      </c>
      <c r="AQ17" s="4">
        <v>0</v>
      </c>
      <c r="AR17" s="4">
        <v>0</v>
      </c>
      <c r="AS17" s="24">
        <v>0</v>
      </c>
      <c r="AT17" s="4">
        <v>0</v>
      </c>
      <c r="AU17" s="8">
        <v>302853.19</v>
      </c>
      <c r="AV17" s="12">
        <v>302853.19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26">
        <v>0</v>
      </c>
      <c r="BE17" s="8">
        <v>0</v>
      </c>
      <c r="BF17" s="4">
        <v>0</v>
      </c>
      <c r="BG17" s="4">
        <v>0</v>
      </c>
      <c r="BH17" s="24">
        <v>0</v>
      </c>
      <c r="BI17" s="4">
        <v>0</v>
      </c>
      <c r="BJ17" s="8">
        <v>328410.42</v>
      </c>
      <c r="BK17" s="12">
        <v>328410.42</v>
      </c>
      <c r="BL17" s="8">
        <f t="shared" si="0"/>
        <v>0</v>
      </c>
      <c r="BM17" s="8">
        <f t="shared" si="1"/>
        <v>0</v>
      </c>
      <c r="BN17" s="8">
        <f t="shared" si="2"/>
        <v>0</v>
      </c>
      <c r="BO17" s="8">
        <f t="shared" si="3"/>
        <v>0</v>
      </c>
      <c r="BP17" s="8">
        <f t="shared" si="4"/>
        <v>0</v>
      </c>
      <c r="BQ17" s="8">
        <f t="shared" si="5"/>
        <v>0</v>
      </c>
      <c r="BR17" s="8">
        <f t="shared" si="6"/>
        <v>0</v>
      </c>
      <c r="BS17" s="26">
        <f t="shared" si="13"/>
        <v>0</v>
      </c>
      <c r="BT17" s="8">
        <f t="shared" si="7"/>
        <v>0</v>
      </c>
      <c r="BU17" s="4">
        <f t="shared" si="8"/>
        <v>0</v>
      </c>
      <c r="BV17" s="4">
        <f t="shared" si="9"/>
        <v>0</v>
      </c>
      <c r="BW17" s="24">
        <f t="shared" si="10"/>
        <v>0</v>
      </c>
      <c r="BX17" s="4">
        <f t="shared" si="11"/>
        <v>0</v>
      </c>
      <c r="BY17" s="8">
        <f t="shared" si="12"/>
        <v>25557.22999999998</v>
      </c>
      <c r="BZ17" s="12">
        <f t="shared" si="14"/>
        <v>25557.22999999998</v>
      </c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</row>
    <row r="18" spans="1:115" ht="12.75">
      <c r="A18" s="30" t="s">
        <v>158</v>
      </c>
      <c r="B18" s="29" t="s">
        <v>92</v>
      </c>
      <c r="C18" s="17" t="s">
        <v>260</v>
      </c>
      <c r="D18" s="8">
        <v>3237816.94</v>
      </c>
      <c r="E18" s="8">
        <v>4330806.82</v>
      </c>
      <c r="F18" s="8">
        <v>55481.55</v>
      </c>
      <c r="G18" s="8">
        <v>1455.74</v>
      </c>
      <c r="H18" s="8">
        <v>24269.29</v>
      </c>
      <c r="I18" s="8">
        <v>508401.99</v>
      </c>
      <c r="J18" s="8">
        <v>979021.6</v>
      </c>
      <c r="K18" s="26">
        <v>9137253.93</v>
      </c>
      <c r="L18" s="8">
        <v>88797436.27</v>
      </c>
      <c r="M18" s="4">
        <v>1288934.84</v>
      </c>
      <c r="N18" s="4">
        <v>202113.57</v>
      </c>
      <c r="O18" s="24">
        <v>90288484.68</v>
      </c>
      <c r="P18" s="4">
        <v>26483961.23</v>
      </c>
      <c r="Q18" s="8">
        <v>0</v>
      </c>
      <c r="R18" s="12">
        <v>125909699.84</v>
      </c>
      <c r="S18" s="8">
        <v>3103942.32</v>
      </c>
      <c r="T18" s="8">
        <v>3903041.4</v>
      </c>
      <c r="U18" s="8">
        <v>49378.44</v>
      </c>
      <c r="V18" s="8">
        <v>1096.56</v>
      </c>
      <c r="W18" s="8">
        <v>18186.96</v>
      </c>
      <c r="X18" s="8">
        <v>656328.72</v>
      </c>
      <c r="Y18" s="8">
        <v>838181.4</v>
      </c>
      <c r="Z18" s="26">
        <v>8570155.799999999</v>
      </c>
      <c r="AA18" s="8">
        <v>84175132.8</v>
      </c>
      <c r="AB18" s="4">
        <v>1221840</v>
      </c>
      <c r="AC18" s="4">
        <v>191602.44</v>
      </c>
      <c r="AD18" s="24">
        <v>85588575.24</v>
      </c>
      <c r="AE18" s="4">
        <v>25105352.64</v>
      </c>
      <c r="AF18" s="8">
        <v>0</v>
      </c>
      <c r="AG18" s="12">
        <v>119264083.67999999</v>
      </c>
      <c r="AH18" s="8">
        <v>133874.62</v>
      </c>
      <c r="AI18" s="8">
        <v>427765.42</v>
      </c>
      <c r="AJ18" s="8">
        <v>6103.11</v>
      </c>
      <c r="AK18" s="8">
        <v>359.18</v>
      </c>
      <c r="AL18" s="8">
        <v>6082.33</v>
      </c>
      <c r="AM18" s="8">
        <v>-147926.73</v>
      </c>
      <c r="AN18" s="8">
        <v>140840.2</v>
      </c>
      <c r="AO18" s="26">
        <v>567098.13</v>
      </c>
      <c r="AP18" s="8">
        <v>4622303.47</v>
      </c>
      <c r="AQ18" s="4">
        <v>67094.84</v>
      </c>
      <c r="AR18" s="4">
        <v>10511.13</v>
      </c>
      <c r="AS18" s="24">
        <v>4699909.44</v>
      </c>
      <c r="AT18" s="4">
        <v>1378608.59</v>
      </c>
      <c r="AU18" s="8">
        <v>0</v>
      </c>
      <c r="AV18" s="12">
        <v>6078518.03</v>
      </c>
      <c r="AW18" s="8">
        <v>133874.62</v>
      </c>
      <c r="AX18" s="8">
        <v>427765.42</v>
      </c>
      <c r="AY18" s="8">
        <v>6103.11</v>
      </c>
      <c r="AZ18" s="8">
        <v>359.18</v>
      </c>
      <c r="BA18" s="8">
        <v>6082.33</v>
      </c>
      <c r="BB18" s="8">
        <v>-147926.73</v>
      </c>
      <c r="BC18" s="8">
        <v>223595.31</v>
      </c>
      <c r="BD18" s="26">
        <v>649853.24</v>
      </c>
      <c r="BE18" s="8">
        <v>5012371.28</v>
      </c>
      <c r="BF18" s="4">
        <v>72756.85</v>
      </c>
      <c r="BG18" s="4">
        <v>11401.83</v>
      </c>
      <c r="BH18" s="24">
        <v>5096529.96</v>
      </c>
      <c r="BI18" s="4">
        <v>1494946.86</v>
      </c>
      <c r="BJ18" s="8">
        <v>0</v>
      </c>
      <c r="BK18" s="12">
        <v>6591476.82</v>
      </c>
      <c r="BL18" s="8">
        <f t="shared" si="0"/>
        <v>0</v>
      </c>
      <c r="BM18" s="8">
        <f t="shared" si="1"/>
        <v>0</v>
      </c>
      <c r="BN18" s="8">
        <f t="shared" si="2"/>
        <v>0</v>
      </c>
      <c r="BO18" s="8">
        <f t="shared" si="3"/>
        <v>0</v>
      </c>
      <c r="BP18" s="8">
        <f t="shared" si="4"/>
        <v>0</v>
      </c>
      <c r="BQ18" s="8">
        <f t="shared" si="5"/>
        <v>0</v>
      </c>
      <c r="BR18" s="8">
        <f t="shared" si="6"/>
        <v>82755.10999999999</v>
      </c>
      <c r="BS18" s="26">
        <f t="shared" si="13"/>
        <v>82755.10999999999</v>
      </c>
      <c r="BT18" s="8">
        <f t="shared" si="7"/>
        <v>390067.8100000005</v>
      </c>
      <c r="BU18" s="4">
        <f t="shared" si="8"/>
        <v>5662.010000000009</v>
      </c>
      <c r="BV18" s="4">
        <f t="shared" si="9"/>
        <v>890.7000000000007</v>
      </c>
      <c r="BW18" s="24">
        <f t="shared" si="10"/>
        <v>396620.51999999955</v>
      </c>
      <c r="BX18" s="4">
        <f t="shared" si="11"/>
        <v>116338.27000000002</v>
      </c>
      <c r="BY18" s="8">
        <f t="shared" si="12"/>
        <v>0</v>
      </c>
      <c r="BZ18" s="12">
        <f t="shared" si="14"/>
        <v>595713.8999999996</v>
      </c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</row>
    <row r="19" spans="1:115" ht="12.75">
      <c r="A19" s="30" t="s">
        <v>159</v>
      </c>
      <c r="B19" s="29" t="s">
        <v>92</v>
      </c>
      <c r="C19" s="17" t="s">
        <v>261</v>
      </c>
      <c r="D19" s="4">
        <v>4825452.82</v>
      </c>
      <c r="E19" s="4">
        <v>6592351.53</v>
      </c>
      <c r="F19" s="4">
        <v>93382.62</v>
      </c>
      <c r="G19" s="4">
        <v>2357.56</v>
      </c>
      <c r="H19" s="4">
        <v>39149.23</v>
      </c>
      <c r="I19" s="4">
        <v>586808.5</v>
      </c>
      <c r="J19" s="4">
        <v>1165963.29</v>
      </c>
      <c r="K19" s="26">
        <v>13305465.55</v>
      </c>
      <c r="L19" s="4">
        <v>107311546.98</v>
      </c>
      <c r="M19" s="4">
        <v>2829070.54</v>
      </c>
      <c r="N19" s="4">
        <v>146918.75</v>
      </c>
      <c r="O19" s="24">
        <v>110287536.27</v>
      </c>
      <c r="P19" s="8">
        <v>0</v>
      </c>
      <c r="Q19" s="8">
        <v>0</v>
      </c>
      <c r="R19" s="12">
        <v>123593001.82</v>
      </c>
      <c r="S19" s="4">
        <v>4581412.8</v>
      </c>
      <c r="T19" s="4">
        <v>6051185.16</v>
      </c>
      <c r="U19" s="4">
        <v>90551.64</v>
      </c>
      <c r="V19" s="4">
        <v>1951.44</v>
      </c>
      <c r="W19" s="4">
        <v>33088.2</v>
      </c>
      <c r="X19" s="4">
        <v>841089.84</v>
      </c>
      <c r="Y19" s="4">
        <v>1034901</v>
      </c>
      <c r="Z19" s="26">
        <v>12634180.08</v>
      </c>
      <c r="AA19" s="4">
        <v>101725501.2</v>
      </c>
      <c r="AB19" s="4">
        <v>2681804.76</v>
      </c>
      <c r="AC19" s="4">
        <v>139278.12</v>
      </c>
      <c r="AD19" s="24">
        <v>104546584.08000001</v>
      </c>
      <c r="AE19" s="8">
        <v>0</v>
      </c>
      <c r="AF19" s="8">
        <v>0</v>
      </c>
      <c r="AG19" s="12">
        <v>117180764.16000001</v>
      </c>
      <c r="AH19" s="4">
        <v>244040.02</v>
      </c>
      <c r="AI19" s="4">
        <v>541166.37</v>
      </c>
      <c r="AJ19" s="4">
        <v>2830.98</v>
      </c>
      <c r="AK19" s="4">
        <v>406.12</v>
      </c>
      <c r="AL19" s="4">
        <v>6061.03</v>
      </c>
      <c r="AM19" s="4">
        <v>-254281.34</v>
      </c>
      <c r="AN19" s="4">
        <v>131062.29</v>
      </c>
      <c r="AO19" s="26">
        <v>671285.47</v>
      </c>
      <c r="AP19" s="4">
        <v>5586045.78</v>
      </c>
      <c r="AQ19" s="4">
        <v>147265.78</v>
      </c>
      <c r="AR19" s="4">
        <v>7640.63</v>
      </c>
      <c r="AS19" s="24">
        <v>5740952.19</v>
      </c>
      <c r="AT19" s="8">
        <v>0</v>
      </c>
      <c r="AU19" s="8">
        <v>0</v>
      </c>
      <c r="AV19" s="12">
        <v>5740952.19</v>
      </c>
      <c r="AW19" s="4">
        <v>244040.02</v>
      </c>
      <c r="AX19" s="4">
        <v>541166.37</v>
      </c>
      <c r="AY19" s="4">
        <v>2830.98</v>
      </c>
      <c r="AZ19" s="4">
        <v>406.12</v>
      </c>
      <c r="BA19" s="4">
        <v>6061.03</v>
      </c>
      <c r="BB19" s="4">
        <v>-254281.34</v>
      </c>
      <c r="BC19" s="4">
        <v>229619.28</v>
      </c>
      <c r="BD19" s="26">
        <v>769842.46</v>
      </c>
      <c r="BE19" s="4">
        <v>6057442.05</v>
      </c>
      <c r="BF19" s="4">
        <v>159693.27</v>
      </c>
      <c r="BG19" s="4">
        <v>8288.08</v>
      </c>
      <c r="BH19" s="24">
        <v>6225423.4</v>
      </c>
      <c r="BI19" s="8">
        <v>0</v>
      </c>
      <c r="BJ19" s="8">
        <v>0</v>
      </c>
      <c r="BK19" s="12">
        <v>6225423.4</v>
      </c>
      <c r="BL19" s="4">
        <f t="shared" si="0"/>
        <v>0</v>
      </c>
      <c r="BM19" s="4">
        <f t="shared" si="1"/>
        <v>0</v>
      </c>
      <c r="BN19" s="4">
        <f t="shared" si="2"/>
        <v>0</v>
      </c>
      <c r="BO19" s="4">
        <f t="shared" si="3"/>
        <v>0</v>
      </c>
      <c r="BP19" s="4">
        <f t="shared" si="4"/>
        <v>0</v>
      </c>
      <c r="BQ19" s="4">
        <f t="shared" si="5"/>
        <v>0</v>
      </c>
      <c r="BR19" s="4">
        <f t="shared" si="6"/>
        <v>98556.99</v>
      </c>
      <c r="BS19" s="26">
        <f t="shared" si="13"/>
        <v>98556.99</v>
      </c>
      <c r="BT19" s="4">
        <f t="shared" si="7"/>
        <v>471396.26999999955</v>
      </c>
      <c r="BU19" s="4">
        <f t="shared" si="8"/>
        <v>12427.48999999999</v>
      </c>
      <c r="BV19" s="4">
        <f t="shared" si="9"/>
        <v>647.4499999999998</v>
      </c>
      <c r="BW19" s="24">
        <f t="shared" si="10"/>
        <v>484471.20999999996</v>
      </c>
      <c r="BX19" s="8">
        <f t="shared" si="11"/>
        <v>0</v>
      </c>
      <c r="BY19" s="8">
        <f t="shared" si="12"/>
        <v>0</v>
      </c>
      <c r="BZ19" s="12">
        <f t="shared" si="14"/>
        <v>583028.2</v>
      </c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</row>
    <row r="20" spans="1:115" ht="12.75">
      <c r="A20" s="30" t="s">
        <v>160</v>
      </c>
      <c r="B20" s="29" t="s">
        <v>92</v>
      </c>
      <c r="C20" s="17" t="s">
        <v>262</v>
      </c>
      <c r="D20" s="8">
        <v>11057702.66</v>
      </c>
      <c r="E20" s="8">
        <v>10267169.34</v>
      </c>
      <c r="F20" s="8">
        <v>132452.43</v>
      </c>
      <c r="G20" s="8">
        <v>4419.77</v>
      </c>
      <c r="H20" s="8">
        <v>50243.88</v>
      </c>
      <c r="I20" s="8">
        <v>1003938.35</v>
      </c>
      <c r="J20" s="8">
        <v>1996310.42</v>
      </c>
      <c r="K20" s="26">
        <v>24512236.85</v>
      </c>
      <c r="L20" s="8">
        <v>141329457.96</v>
      </c>
      <c r="M20" s="4">
        <v>3853772.36</v>
      </c>
      <c r="N20" s="4">
        <v>203676.16</v>
      </c>
      <c r="O20" s="24">
        <v>145386906.48</v>
      </c>
      <c r="P20" s="4">
        <v>28593659.39</v>
      </c>
      <c r="Q20" s="8">
        <v>0</v>
      </c>
      <c r="R20" s="12">
        <v>198492802.72</v>
      </c>
      <c r="S20" s="8">
        <v>10026233.16</v>
      </c>
      <c r="T20" s="8">
        <v>9444746.88</v>
      </c>
      <c r="U20" s="8">
        <v>139325.04</v>
      </c>
      <c r="V20" s="8">
        <v>3349.8</v>
      </c>
      <c r="W20" s="8">
        <v>42156.72</v>
      </c>
      <c r="X20" s="8">
        <v>1179380.52</v>
      </c>
      <c r="Y20" s="8">
        <v>1675119.96</v>
      </c>
      <c r="Z20" s="26">
        <v>22510312.08</v>
      </c>
      <c r="AA20" s="8">
        <v>133972627.92</v>
      </c>
      <c r="AB20" s="4">
        <v>3653166.24</v>
      </c>
      <c r="AC20" s="4">
        <v>193083.72</v>
      </c>
      <c r="AD20" s="24">
        <v>137818877.88</v>
      </c>
      <c r="AE20" s="4">
        <v>27105231.6</v>
      </c>
      <c r="AF20" s="8">
        <v>0</v>
      </c>
      <c r="AG20" s="12">
        <v>187434421.56</v>
      </c>
      <c r="AH20" s="8">
        <v>1031469.5</v>
      </c>
      <c r="AI20" s="8">
        <v>822422.46</v>
      </c>
      <c r="AJ20" s="8">
        <v>-6872.61</v>
      </c>
      <c r="AK20" s="8">
        <v>1069.97</v>
      </c>
      <c r="AL20" s="8">
        <v>8087.16</v>
      </c>
      <c r="AM20" s="8">
        <v>-175442.17</v>
      </c>
      <c r="AN20" s="8">
        <v>321190.46</v>
      </c>
      <c r="AO20" s="26">
        <v>2001924.77</v>
      </c>
      <c r="AP20" s="8">
        <v>7356830.04</v>
      </c>
      <c r="AQ20" s="4">
        <v>200606.12</v>
      </c>
      <c r="AR20" s="4">
        <v>10592.44</v>
      </c>
      <c r="AS20" s="24">
        <v>7568028.6</v>
      </c>
      <c r="AT20" s="4">
        <v>1488427.79</v>
      </c>
      <c r="AU20" s="8">
        <v>0</v>
      </c>
      <c r="AV20" s="12">
        <v>9056456.39</v>
      </c>
      <c r="AW20" s="8">
        <v>1031469.5</v>
      </c>
      <c r="AX20" s="8">
        <v>822422.46</v>
      </c>
      <c r="AY20" s="8">
        <v>-6872.61</v>
      </c>
      <c r="AZ20" s="8">
        <v>1069.97</v>
      </c>
      <c r="BA20" s="8">
        <v>8087.16</v>
      </c>
      <c r="BB20" s="8">
        <v>-175442.17</v>
      </c>
      <c r="BC20" s="8">
        <v>489935.35</v>
      </c>
      <c r="BD20" s="26">
        <v>2170669.66</v>
      </c>
      <c r="BE20" s="8">
        <v>7977659.59</v>
      </c>
      <c r="BF20" s="4">
        <v>217534.91</v>
      </c>
      <c r="BG20" s="4">
        <v>11490.02</v>
      </c>
      <c r="BH20" s="24">
        <v>8206684.52</v>
      </c>
      <c r="BI20" s="4">
        <v>1614033.52</v>
      </c>
      <c r="BJ20" s="8">
        <v>0</v>
      </c>
      <c r="BK20" s="12">
        <v>9820718.04</v>
      </c>
      <c r="BL20" s="8">
        <f t="shared" si="0"/>
        <v>0</v>
      </c>
      <c r="BM20" s="8">
        <f t="shared" si="1"/>
        <v>0</v>
      </c>
      <c r="BN20" s="8">
        <f t="shared" si="2"/>
        <v>0</v>
      </c>
      <c r="BO20" s="8">
        <f t="shared" si="3"/>
        <v>0</v>
      </c>
      <c r="BP20" s="8">
        <f t="shared" si="4"/>
        <v>0</v>
      </c>
      <c r="BQ20" s="8">
        <f t="shared" si="5"/>
        <v>0</v>
      </c>
      <c r="BR20" s="8">
        <f t="shared" si="6"/>
        <v>168744.88999999996</v>
      </c>
      <c r="BS20" s="26">
        <f t="shared" si="13"/>
        <v>168744.88999999996</v>
      </c>
      <c r="BT20" s="8">
        <f t="shared" si="7"/>
        <v>620829.5499999998</v>
      </c>
      <c r="BU20" s="4">
        <f t="shared" si="8"/>
        <v>16928.790000000008</v>
      </c>
      <c r="BV20" s="4">
        <f t="shared" si="9"/>
        <v>897.5799999999999</v>
      </c>
      <c r="BW20" s="24">
        <f t="shared" si="10"/>
        <v>638655.9199999999</v>
      </c>
      <c r="BX20" s="4">
        <f t="shared" si="11"/>
        <v>125605.72999999998</v>
      </c>
      <c r="BY20" s="8">
        <f t="shared" si="12"/>
        <v>0</v>
      </c>
      <c r="BZ20" s="12">
        <f t="shared" si="14"/>
        <v>933006.5399999998</v>
      </c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</row>
    <row r="21" spans="1:115" ht="12.75">
      <c r="A21" s="30" t="s">
        <v>161</v>
      </c>
      <c r="B21" s="29" t="s">
        <v>92</v>
      </c>
      <c r="C21" s="17" t="s">
        <v>263</v>
      </c>
      <c r="D21" s="8">
        <v>1157781.38</v>
      </c>
      <c r="E21" s="8">
        <v>1729020.53</v>
      </c>
      <c r="F21" s="8">
        <v>22150.32</v>
      </c>
      <c r="G21" s="8">
        <v>581.19</v>
      </c>
      <c r="H21" s="8">
        <v>9689.21</v>
      </c>
      <c r="I21" s="8">
        <v>215644.51</v>
      </c>
      <c r="J21" s="8">
        <v>647225.1</v>
      </c>
      <c r="K21" s="26">
        <v>3782092.24</v>
      </c>
      <c r="L21" s="8">
        <v>53957221.38</v>
      </c>
      <c r="M21" s="4">
        <v>483282.72</v>
      </c>
      <c r="N21" s="4">
        <v>101358.94</v>
      </c>
      <c r="O21" s="24">
        <v>54541863.04</v>
      </c>
      <c r="P21" s="4">
        <v>188044.46</v>
      </c>
      <c r="Q21" s="8">
        <v>0</v>
      </c>
      <c r="R21" s="12">
        <v>58511999.74</v>
      </c>
      <c r="S21" s="8">
        <v>1154986.8</v>
      </c>
      <c r="T21" s="8">
        <v>1575448.44</v>
      </c>
      <c r="U21" s="8">
        <v>19931.4</v>
      </c>
      <c r="V21" s="8">
        <v>442.56</v>
      </c>
      <c r="W21" s="8">
        <v>7341.12</v>
      </c>
      <c r="X21" s="8">
        <v>275211.84</v>
      </c>
      <c r="Y21" s="8">
        <v>572010.12</v>
      </c>
      <c r="Z21" s="26">
        <v>3605372.2800000003</v>
      </c>
      <c r="AA21" s="8">
        <v>51148506.84</v>
      </c>
      <c r="AB21" s="4">
        <v>458125.68</v>
      </c>
      <c r="AC21" s="4">
        <v>96087.72</v>
      </c>
      <c r="AD21" s="24">
        <v>51702720.24</v>
      </c>
      <c r="AE21" s="4">
        <v>178255.92</v>
      </c>
      <c r="AF21" s="8">
        <v>0</v>
      </c>
      <c r="AG21" s="12">
        <v>55486348.440000005</v>
      </c>
      <c r="AH21" s="8">
        <v>2794.58</v>
      </c>
      <c r="AI21" s="8">
        <v>153572.09</v>
      </c>
      <c r="AJ21" s="8">
        <v>2218.92</v>
      </c>
      <c r="AK21" s="8">
        <v>138.63</v>
      </c>
      <c r="AL21" s="8">
        <v>2348.09</v>
      </c>
      <c r="AM21" s="8">
        <v>-59567.33</v>
      </c>
      <c r="AN21" s="8">
        <v>75214.98</v>
      </c>
      <c r="AO21" s="26">
        <v>176719.96</v>
      </c>
      <c r="AP21" s="8">
        <v>2808714.54</v>
      </c>
      <c r="AQ21" s="4">
        <v>25157.04</v>
      </c>
      <c r="AR21" s="4">
        <v>5271.22</v>
      </c>
      <c r="AS21" s="24">
        <v>2839142.8</v>
      </c>
      <c r="AT21" s="4">
        <v>9788.54</v>
      </c>
      <c r="AU21" s="8">
        <v>0</v>
      </c>
      <c r="AV21" s="12">
        <v>2848931.34</v>
      </c>
      <c r="AW21" s="8">
        <v>2794.58</v>
      </c>
      <c r="AX21" s="8">
        <v>153572.09</v>
      </c>
      <c r="AY21" s="8">
        <v>2218.92</v>
      </c>
      <c r="AZ21" s="8">
        <v>138.63</v>
      </c>
      <c r="BA21" s="8">
        <v>2348.09</v>
      </c>
      <c r="BB21" s="8">
        <v>-59567.33</v>
      </c>
      <c r="BC21" s="8">
        <v>129923.87</v>
      </c>
      <c r="BD21" s="26">
        <v>231428.85</v>
      </c>
      <c r="BE21" s="8">
        <v>3045736.86</v>
      </c>
      <c r="BF21" s="4">
        <v>27279.99</v>
      </c>
      <c r="BG21" s="4">
        <v>5717.9</v>
      </c>
      <c r="BH21" s="24">
        <v>3078734.75</v>
      </c>
      <c r="BI21" s="4">
        <v>10614.58</v>
      </c>
      <c r="BJ21" s="8">
        <v>0</v>
      </c>
      <c r="BK21" s="12">
        <v>3089349.33</v>
      </c>
      <c r="BL21" s="8">
        <f t="shared" si="0"/>
        <v>0</v>
      </c>
      <c r="BM21" s="8">
        <f t="shared" si="1"/>
        <v>0</v>
      </c>
      <c r="BN21" s="8">
        <f t="shared" si="2"/>
        <v>0</v>
      </c>
      <c r="BO21" s="8">
        <f t="shared" si="3"/>
        <v>0</v>
      </c>
      <c r="BP21" s="8">
        <f t="shared" si="4"/>
        <v>0</v>
      </c>
      <c r="BQ21" s="8">
        <f t="shared" si="5"/>
        <v>0</v>
      </c>
      <c r="BR21" s="8">
        <f t="shared" si="6"/>
        <v>54708.89</v>
      </c>
      <c r="BS21" s="26">
        <f t="shared" si="13"/>
        <v>54708.89</v>
      </c>
      <c r="BT21" s="8">
        <f t="shared" si="7"/>
        <v>237022.31999999983</v>
      </c>
      <c r="BU21" s="4">
        <f t="shared" si="8"/>
        <v>2122.9500000000007</v>
      </c>
      <c r="BV21" s="4">
        <f t="shared" si="9"/>
        <v>446.6799999999994</v>
      </c>
      <c r="BW21" s="24">
        <f t="shared" si="10"/>
        <v>239591.9500000002</v>
      </c>
      <c r="BX21" s="4">
        <f t="shared" si="11"/>
        <v>826.039999999999</v>
      </c>
      <c r="BY21" s="8">
        <f t="shared" si="12"/>
        <v>0</v>
      </c>
      <c r="BZ21" s="12">
        <f t="shared" si="14"/>
        <v>295126.8800000002</v>
      </c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</row>
    <row r="22" spans="1:115" ht="12.75">
      <c r="A22" s="30" t="s">
        <v>89</v>
      </c>
      <c r="B22" s="29" t="s">
        <v>96</v>
      </c>
      <c r="C22" s="17" t="s">
        <v>264</v>
      </c>
      <c r="D22" s="8">
        <v>76749.24</v>
      </c>
      <c r="E22" s="8">
        <v>147286.56</v>
      </c>
      <c r="F22" s="8">
        <v>1672.86</v>
      </c>
      <c r="G22" s="8">
        <v>53.76</v>
      </c>
      <c r="H22" s="8">
        <v>607.75</v>
      </c>
      <c r="I22" s="8">
        <v>19838.39</v>
      </c>
      <c r="J22" s="8">
        <v>20711.75</v>
      </c>
      <c r="K22" s="26">
        <v>266920.31</v>
      </c>
      <c r="L22" s="8">
        <v>1274150.94</v>
      </c>
      <c r="M22" s="4">
        <v>16624.98</v>
      </c>
      <c r="N22" s="4">
        <v>1018.2</v>
      </c>
      <c r="O22" s="24">
        <v>1291794.12</v>
      </c>
      <c r="P22" s="8">
        <v>0</v>
      </c>
      <c r="Q22" s="8">
        <v>0</v>
      </c>
      <c r="R22" s="12">
        <v>1558714.43</v>
      </c>
      <c r="S22" s="8">
        <v>61865.64</v>
      </c>
      <c r="T22" s="8">
        <v>153890.64</v>
      </c>
      <c r="U22" s="8">
        <v>2111.4</v>
      </c>
      <c r="V22" s="8">
        <v>46.2</v>
      </c>
      <c r="W22" s="8">
        <v>708</v>
      </c>
      <c r="X22" s="8">
        <v>133164.96</v>
      </c>
      <c r="Y22" s="8">
        <v>15040.2</v>
      </c>
      <c r="Z22" s="26">
        <v>366827.04000000004</v>
      </c>
      <c r="AA22" s="8">
        <v>1207825.68</v>
      </c>
      <c r="AB22" s="4">
        <v>15759.6</v>
      </c>
      <c r="AC22" s="4">
        <v>965.28</v>
      </c>
      <c r="AD22" s="24">
        <v>1224550.56</v>
      </c>
      <c r="AE22" s="8">
        <v>0</v>
      </c>
      <c r="AF22" s="8">
        <v>0</v>
      </c>
      <c r="AG22" s="12">
        <v>1591377.6</v>
      </c>
      <c r="AH22" s="8">
        <v>14883.6</v>
      </c>
      <c r="AI22" s="8">
        <v>-6604.08</v>
      </c>
      <c r="AJ22" s="8">
        <v>-438.54</v>
      </c>
      <c r="AK22" s="8">
        <v>7.56</v>
      </c>
      <c r="AL22" s="8">
        <v>-100.25</v>
      </c>
      <c r="AM22" s="8">
        <v>-113326.57</v>
      </c>
      <c r="AN22" s="8">
        <v>5671.55</v>
      </c>
      <c r="AO22" s="26">
        <v>-99906.73</v>
      </c>
      <c r="AP22" s="8">
        <v>66325.26</v>
      </c>
      <c r="AQ22" s="4">
        <v>865.38</v>
      </c>
      <c r="AR22" s="4">
        <v>52.92</v>
      </c>
      <c r="AS22" s="24">
        <v>67243.56</v>
      </c>
      <c r="AT22" s="8">
        <v>0</v>
      </c>
      <c r="AU22" s="8">
        <v>0</v>
      </c>
      <c r="AV22" s="12">
        <v>67243.56</v>
      </c>
      <c r="AW22" s="8">
        <v>14883.6</v>
      </c>
      <c r="AX22" s="8">
        <v>-6604.08</v>
      </c>
      <c r="AY22" s="8">
        <v>-438.54</v>
      </c>
      <c r="AZ22" s="8">
        <v>7.56</v>
      </c>
      <c r="BA22" s="8">
        <v>-100.25</v>
      </c>
      <c r="BB22" s="8">
        <v>-113326.57</v>
      </c>
      <c r="BC22" s="8">
        <v>7422.28</v>
      </c>
      <c r="BD22" s="26">
        <v>-98156</v>
      </c>
      <c r="BE22" s="8">
        <v>71922.32</v>
      </c>
      <c r="BF22" s="4">
        <v>938.41</v>
      </c>
      <c r="BG22" s="4">
        <v>57.4</v>
      </c>
      <c r="BH22" s="24">
        <v>72918.13</v>
      </c>
      <c r="BI22" s="8">
        <v>0</v>
      </c>
      <c r="BJ22" s="8">
        <v>0</v>
      </c>
      <c r="BK22" s="12">
        <v>72918.13</v>
      </c>
      <c r="BL22" s="8">
        <f t="shared" si="0"/>
        <v>0</v>
      </c>
      <c r="BM22" s="8">
        <f t="shared" si="1"/>
        <v>0</v>
      </c>
      <c r="BN22" s="8">
        <f t="shared" si="2"/>
        <v>0</v>
      </c>
      <c r="BO22" s="8">
        <f t="shared" si="3"/>
        <v>0</v>
      </c>
      <c r="BP22" s="8">
        <f t="shared" si="4"/>
        <v>0</v>
      </c>
      <c r="BQ22" s="8">
        <f t="shared" si="5"/>
        <v>0</v>
      </c>
      <c r="BR22" s="8">
        <f t="shared" si="6"/>
        <v>1750.7299999999996</v>
      </c>
      <c r="BS22" s="26">
        <f t="shared" si="13"/>
        <v>1750.7299999999996</v>
      </c>
      <c r="BT22" s="8">
        <f t="shared" si="7"/>
        <v>5597.060000000012</v>
      </c>
      <c r="BU22" s="4">
        <f t="shared" si="8"/>
        <v>73.02999999999997</v>
      </c>
      <c r="BV22" s="4">
        <f t="shared" si="9"/>
        <v>4.479999999999997</v>
      </c>
      <c r="BW22" s="24">
        <f t="shared" si="10"/>
        <v>5674.570000000007</v>
      </c>
      <c r="BX22" s="8">
        <f t="shared" si="11"/>
        <v>0</v>
      </c>
      <c r="BY22" s="8">
        <f t="shared" si="12"/>
        <v>0</v>
      </c>
      <c r="BZ22" s="12">
        <f t="shared" si="14"/>
        <v>7425.300000000007</v>
      </c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spans="1:115" ht="12.75">
      <c r="A23" s="30" t="s">
        <v>191</v>
      </c>
      <c r="B23" s="29" t="s">
        <v>93</v>
      </c>
      <c r="C23" s="17" t="s">
        <v>265</v>
      </c>
      <c r="D23" s="8">
        <v>606041.15</v>
      </c>
      <c r="E23" s="8">
        <v>0</v>
      </c>
      <c r="F23" s="8">
        <v>10540.75</v>
      </c>
      <c r="G23" s="8">
        <v>280.07</v>
      </c>
      <c r="H23" s="8">
        <v>4774.94</v>
      </c>
      <c r="I23" s="8">
        <v>0</v>
      </c>
      <c r="J23" s="8">
        <v>0</v>
      </c>
      <c r="K23" s="26">
        <v>621636.91</v>
      </c>
      <c r="L23" s="8">
        <v>16986584.17</v>
      </c>
      <c r="M23" s="4">
        <v>0</v>
      </c>
      <c r="N23" s="4">
        <v>68278.35</v>
      </c>
      <c r="O23" s="24">
        <v>17054862.52</v>
      </c>
      <c r="P23" s="8">
        <v>0</v>
      </c>
      <c r="Q23" s="8">
        <v>0</v>
      </c>
      <c r="R23" s="12">
        <v>17676499.43</v>
      </c>
      <c r="S23" s="8">
        <v>524143.08</v>
      </c>
      <c r="T23" s="8">
        <v>0</v>
      </c>
      <c r="U23" s="8">
        <v>14408.88</v>
      </c>
      <c r="V23" s="8">
        <v>266.64</v>
      </c>
      <c r="W23" s="8">
        <v>5542.08</v>
      </c>
      <c r="X23" s="8">
        <v>0</v>
      </c>
      <c r="Y23" s="8">
        <v>0</v>
      </c>
      <c r="Z23" s="26">
        <v>544360.6799999999</v>
      </c>
      <c r="AA23" s="8">
        <v>16102356.48</v>
      </c>
      <c r="AB23" s="4">
        <v>0</v>
      </c>
      <c r="AC23" s="4">
        <v>64727.52</v>
      </c>
      <c r="AD23" s="24">
        <v>16167084</v>
      </c>
      <c r="AE23" s="8">
        <v>0</v>
      </c>
      <c r="AF23" s="8">
        <v>0</v>
      </c>
      <c r="AG23" s="12">
        <v>16711444.68</v>
      </c>
      <c r="AH23" s="8">
        <v>81898.07</v>
      </c>
      <c r="AI23" s="8">
        <v>0</v>
      </c>
      <c r="AJ23" s="8">
        <v>-3868.13</v>
      </c>
      <c r="AK23" s="8">
        <v>13.43</v>
      </c>
      <c r="AL23" s="8">
        <v>-767.14</v>
      </c>
      <c r="AM23" s="8">
        <v>0</v>
      </c>
      <c r="AN23" s="8">
        <v>0</v>
      </c>
      <c r="AO23" s="26">
        <v>77276.23</v>
      </c>
      <c r="AP23" s="8">
        <v>884227.69</v>
      </c>
      <c r="AQ23" s="4">
        <v>0</v>
      </c>
      <c r="AR23" s="4">
        <v>3550.83</v>
      </c>
      <c r="AS23" s="24">
        <v>887778.52</v>
      </c>
      <c r="AT23" s="8">
        <v>0</v>
      </c>
      <c r="AU23" s="8">
        <v>0</v>
      </c>
      <c r="AV23" s="12">
        <v>887778.52</v>
      </c>
      <c r="AW23" s="8">
        <v>81898.07</v>
      </c>
      <c r="AX23" s="8">
        <v>0</v>
      </c>
      <c r="AY23" s="8">
        <v>-3868.13</v>
      </c>
      <c r="AZ23" s="8">
        <v>13.43</v>
      </c>
      <c r="BA23" s="8">
        <v>-767.14</v>
      </c>
      <c r="BB23" s="8">
        <v>0</v>
      </c>
      <c r="BC23" s="8">
        <v>0</v>
      </c>
      <c r="BD23" s="26">
        <v>77276.23</v>
      </c>
      <c r="BE23" s="8">
        <v>958846.05</v>
      </c>
      <c r="BF23" s="4">
        <v>0</v>
      </c>
      <c r="BG23" s="4">
        <v>3851.73</v>
      </c>
      <c r="BH23" s="24">
        <v>962697.78</v>
      </c>
      <c r="BI23" s="8">
        <v>0</v>
      </c>
      <c r="BJ23" s="8">
        <v>0</v>
      </c>
      <c r="BK23" s="12">
        <v>962697.78</v>
      </c>
      <c r="BL23" s="8">
        <f t="shared" si="0"/>
        <v>0</v>
      </c>
      <c r="BM23" s="8">
        <f t="shared" si="1"/>
        <v>0</v>
      </c>
      <c r="BN23" s="8">
        <f t="shared" si="2"/>
        <v>0</v>
      </c>
      <c r="BO23" s="8">
        <f t="shared" si="3"/>
        <v>0</v>
      </c>
      <c r="BP23" s="8">
        <f t="shared" si="4"/>
        <v>0</v>
      </c>
      <c r="BQ23" s="8">
        <f t="shared" si="5"/>
        <v>0</v>
      </c>
      <c r="BR23" s="8">
        <f t="shared" si="6"/>
        <v>0</v>
      </c>
      <c r="BS23" s="26">
        <f t="shared" si="13"/>
        <v>0</v>
      </c>
      <c r="BT23" s="8">
        <f t="shared" si="7"/>
        <v>74618.3600000001</v>
      </c>
      <c r="BU23" s="4">
        <f t="shared" si="8"/>
        <v>0</v>
      </c>
      <c r="BV23" s="4">
        <f t="shared" si="9"/>
        <v>300.9000000000001</v>
      </c>
      <c r="BW23" s="24">
        <f t="shared" si="10"/>
        <v>74919.26000000001</v>
      </c>
      <c r="BX23" s="8">
        <f t="shared" si="11"/>
        <v>0</v>
      </c>
      <c r="BY23" s="8">
        <f t="shared" si="12"/>
        <v>0</v>
      </c>
      <c r="BZ23" s="12">
        <f t="shared" si="14"/>
        <v>74919.26000000001</v>
      </c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</row>
    <row r="24" spans="1:115" ht="12.75">
      <c r="A24" s="30" t="s">
        <v>162</v>
      </c>
      <c r="B24" s="29" t="s">
        <v>92</v>
      </c>
      <c r="C24" s="17" t="s">
        <v>266</v>
      </c>
      <c r="D24" s="4">
        <v>7366618.91</v>
      </c>
      <c r="E24" s="4">
        <v>7845171.32</v>
      </c>
      <c r="F24" s="4">
        <v>92099.8</v>
      </c>
      <c r="G24" s="4">
        <v>2951.85</v>
      </c>
      <c r="H24" s="4">
        <v>35523.17</v>
      </c>
      <c r="I24" s="4">
        <v>1838417.13</v>
      </c>
      <c r="J24" s="4">
        <v>2692573.4</v>
      </c>
      <c r="K24" s="26">
        <v>19873355.58</v>
      </c>
      <c r="L24" s="4">
        <v>71955076.06</v>
      </c>
      <c r="M24" s="4">
        <v>1905050.26</v>
      </c>
      <c r="N24" s="4">
        <v>259381.87</v>
      </c>
      <c r="O24" s="24">
        <v>74119508.19</v>
      </c>
      <c r="P24" s="8">
        <v>12033040.71</v>
      </c>
      <c r="Q24" s="8">
        <v>0</v>
      </c>
      <c r="R24" s="12">
        <v>106025904.48</v>
      </c>
      <c r="S24" s="4">
        <v>6815162.76</v>
      </c>
      <c r="T24" s="4">
        <v>7041560.28</v>
      </c>
      <c r="U24" s="4">
        <v>109258.8</v>
      </c>
      <c r="V24" s="4">
        <v>2441.52</v>
      </c>
      <c r="W24" s="4">
        <v>34471.56</v>
      </c>
      <c r="X24" s="4">
        <v>2415402.6</v>
      </c>
      <c r="Y24" s="4">
        <v>2287070.4</v>
      </c>
      <c r="Z24" s="26">
        <v>18705367.919999998</v>
      </c>
      <c r="AA24" s="4">
        <v>68209492.68</v>
      </c>
      <c r="AB24" s="4">
        <v>1805883.84</v>
      </c>
      <c r="AC24" s="4">
        <v>245892.48</v>
      </c>
      <c r="AD24" s="24">
        <v>70261269.00000001</v>
      </c>
      <c r="AE24" s="8">
        <v>11406667.2</v>
      </c>
      <c r="AF24" s="8">
        <v>0</v>
      </c>
      <c r="AG24" s="12">
        <v>100373304.12000002</v>
      </c>
      <c r="AH24" s="4">
        <v>551456.15</v>
      </c>
      <c r="AI24" s="4">
        <v>803611.04</v>
      </c>
      <c r="AJ24" s="4">
        <v>-17159</v>
      </c>
      <c r="AK24" s="4">
        <v>510.33</v>
      </c>
      <c r="AL24" s="4">
        <v>1051.61</v>
      </c>
      <c r="AM24" s="4">
        <v>-576985.47</v>
      </c>
      <c r="AN24" s="4">
        <v>405503</v>
      </c>
      <c r="AO24" s="26">
        <v>1167987.66</v>
      </c>
      <c r="AP24" s="4">
        <v>3745583.38</v>
      </c>
      <c r="AQ24" s="4">
        <v>99166.42</v>
      </c>
      <c r="AR24" s="4">
        <v>13489.39</v>
      </c>
      <c r="AS24" s="24">
        <v>3858239.19</v>
      </c>
      <c r="AT24" s="8">
        <v>626373.51</v>
      </c>
      <c r="AU24" s="8">
        <v>0</v>
      </c>
      <c r="AV24" s="12">
        <v>4484612.7</v>
      </c>
      <c r="AW24" s="4">
        <v>551456.15</v>
      </c>
      <c r="AX24" s="4">
        <v>803611.04</v>
      </c>
      <c r="AY24" s="4">
        <v>-17159</v>
      </c>
      <c r="AZ24" s="4">
        <v>510.33</v>
      </c>
      <c r="BA24" s="4">
        <v>1051.61</v>
      </c>
      <c r="BB24" s="4">
        <v>-576985.47</v>
      </c>
      <c r="BC24" s="4">
        <v>633101.87</v>
      </c>
      <c r="BD24" s="26">
        <v>1395586.53</v>
      </c>
      <c r="BE24" s="4">
        <v>4061666.36</v>
      </c>
      <c r="BF24" s="4">
        <v>107534.89</v>
      </c>
      <c r="BG24" s="4">
        <v>14632.46</v>
      </c>
      <c r="BH24" s="24">
        <v>4183833.71</v>
      </c>
      <c r="BI24" s="8">
        <v>679232.04</v>
      </c>
      <c r="BJ24" s="8">
        <v>0</v>
      </c>
      <c r="BK24" s="12">
        <v>4863065.75</v>
      </c>
      <c r="BL24" s="4">
        <f t="shared" si="0"/>
        <v>0</v>
      </c>
      <c r="BM24" s="4">
        <f t="shared" si="1"/>
        <v>0</v>
      </c>
      <c r="BN24" s="4">
        <f t="shared" si="2"/>
        <v>0</v>
      </c>
      <c r="BO24" s="4">
        <f t="shared" si="3"/>
        <v>0</v>
      </c>
      <c r="BP24" s="4">
        <f t="shared" si="4"/>
        <v>0</v>
      </c>
      <c r="BQ24" s="4">
        <f t="shared" si="5"/>
        <v>0</v>
      </c>
      <c r="BR24" s="4">
        <f t="shared" si="6"/>
        <v>227598.87</v>
      </c>
      <c r="BS24" s="26">
        <f t="shared" si="13"/>
        <v>227598.87</v>
      </c>
      <c r="BT24" s="4">
        <f t="shared" si="7"/>
        <v>316082.98</v>
      </c>
      <c r="BU24" s="4">
        <f t="shared" si="8"/>
        <v>8368.470000000001</v>
      </c>
      <c r="BV24" s="4">
        <f t="shared" si="9"/>
        <v>1143.0699999999997</v>
      </c>
      <c r="BW24" s="24">
        <f t="shared" si="10"/>
        <v>325594.52</v>
      </c>
      <c r="BX24" s="8">
        <f t="shared" si="11"/>
        <v>52858.53000000003</v>
      </c>
      <c r="BY24" s="8">
        <f t="shared" si="12"/>
        <v>0</v>
      </c>
      <c r="BZ24" s="12">
        <f t="shared" si="14"/>
        <v>606051.92</v>
      </c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</row>
    <row r="25" spans="1:115" ht="12.75">
      <c r="A25" s="30" t="s">
        <v>195</v>
      </c>
      <c r="B25" s="29" t="s">
        <v>93</v>
      </c>
      <c r="C25" s="17" t="s">
        <v>267</v>
      </c>
      <c r="D25" s="8">
        <v>99659.11</v>
      </c>
      <c r="E25" s="8">
        <v>0</v>
      </c>
      <c r="F25" s="8">
        <v>2042.6</v>
      </c>
      <c r="G25" s="8">
        <v>54.27</v>
      </c>
      <c r="H25" s="8">
        <v>925.29</v>
      </c>
      <c r="I25" s="8">
        <v>0</v>
      </c>
      <c r="J25" s="8">
        <v>0</v>
      </c>
      <c r="K25" s="26">
        <v>102681.27</v>
      </c>
      <c r="L25" s="8">
        <v>8494708.55</v>
      </c>
      <c r="M25" s="4">
        <v>0</v>
      </c>
      <c r="N25" s="4">
        <v>37802.68</v>
      </c>
      <c r="O25" s="24">
        <v>8532511.23</v>
      </c>
      <c r="P25" s="8">
        <v>0</v>
      </c>
      <c r="Q25" s="8">
        <v>0</v>
      </c>
      <c r="R25" s="12">
        <v>8635192.5</v>
      </c>
      <c r="S25" s="8">
        <v>96640.08</v>
      </c>
      <c r="T25" s="8">
        <v>0</v>
      </c>
      <c r="U25" s="8">
        <v>2791.8</v>
      </c>
      <c r="V25" s="8">
        <v>51.72</v>
      </c>
      <c r="W25" s="8">
        <v>1073.76</v>
      </c>
      <c r="X25" s="8">
        <v>0</v>
      </c>
      <c r="Y25" s="8">
        <v>0</v>
      </c>
      <c r="Z25" s="26">
        <v>100557.36</v>
      </c>
      <c r="AA25" s="8">
        <v>8052521.04</v>
      </c>
      <c r="AB25" s="4">
        <v>0</v>
      </c>
      <c r="AC25" s="4">
        <v>35836.68</v>
      </c>
      <c r="AD25" s="24">
        <v>8088357.72</v>
      </c>
      <c r="AE25" s="8">
        <v>0</v>
      </c>
      <c r="AF25" s="8">
        <v>0</v>
      </c>
      <c r="AG25" s="12">
        <v>8188915.08</v>
      </c>
      <c r="AH25" s="8">
        <v>3019.03</v>
      </c>
      <c r="AI25" s="8">
        <v>0</v>
      </c>
      <c r="AJ25" s="8">
        <v>-749.2</v>
      </c>
      <c r="AK25" s="8">
        <v>2.55</v>
      </c>
      <c r="AL25" s="8">
        <v>-148.47</v>
      </c>
      <c r="AM25" s="8">
        <v>0</v>
      </c>
      <c r="AN25" s="8">
        <v>0</v>
      </c>
      <c r="AO25" s="26">
        <v>2123.91</v>
      </c>
      <c r="AP25" s="8">
        <v>442187.51</v>
      </c>
      <c r="AQ25" s="4">
        <v>0</v>
      </c>
      <c r="AR25" s="4">
        <v>1966</v>
      </c>
      <c r="AS25" s="24">
        <v>444153.51</v>
      </c>
      <c r="AT25" s="8">
        <v>0</v>
      </c>
      <c r="AU25" s="8">
        <v>0</v>
      </c>
      <c r="AV25" s="12">
        <v>444153.51</v>
      </c>
      <c r="AW25" s="8">
        <v>3019.03</v>
      </c>
      <c r="AX25" s="8">
        <v>0</v>
      </c>
      <c r="AY25" s="8">
        <v>-749.2</v>
      </c>
      <c r="AZ25" s="8">
        <v>2.55</v>
      </c>
      <c r="BA25" s="8">
        <v>-148.47</v>
      </c>
      <c r="BB25" s="8">
        <v>0</v>
      </c>
      <c r="BC25" s="8">
        <v>0</v>
      </c>
      <c r="BD25" s="26">
        <v>2123.91</v>
      </c>
      <c r="BE25" s="8">
        <v>479502.91</v>
      </c>
      <c r="BF25" s="4">
        <v>0</v>
      </c>
      <c r="BG25" s="4">
        <v>2132.59</v>
      </c>
      <c r="BH25" s="24">
        <v>481635.5</v>
      </c>
      <c r="BI25" s="8">
        <v>0</v>
      </c>
      <c r="BJ25" s="8">
        <v>0</v>
      </c>
      <c r="BK25" s="12">
        <v>481635.5</v>
      </c>
      <c r="BL25" s="8">
        <f t="shared" si="0"/>
        <v>0</v>
      </c>
      <c r="BM25" s="8">
        <f t="shared" si="1"/>
        <v>0</v>
      </c>
      <c r="BN25" s="8">
        <f t="shared" si="2"/>
        <v>0</v>
      </c>
      <c r="BO25" s="8">
        <f t="shared" si="3"/>
        <v>0</v>
      </c>
      <c r="BP25" s="8">
        <f t="shared" si="4"/>
        <v>0</v>
      </c>
      <c r="BQ25" s="8">
        <f t="shared" si="5"/>
        <v>0</v>
      </c>
      <c r="BR25" s="8">
        <f t="shared" si="6"/>
        <v>0</v>
      </c>
      <c r="BS25" s="26">
        <f t="shared" si="13"/>
        <v>0</v>
      </c>
      <c r="BT25" s="8">
        <f t="shared" si="7"/>
        <v>37315.399999999965</v>
      </c>
      <c r="BU25" s="4">
        <f t="shared" si="8"/>
        <v>0</v>
      </c>
      <c r="BV25" s="4">
        <f t="shared" si="9"/>
        <v>166.59000000000015</v>
      </c>
      <c r="BW25" s="24">
        <f t="shared" si="10"/>
        <v>37481.98999999999</v>
      </c>
      <c r="BX25" s="8">
        <f t="shared" si="11"/>
        <v>0</v>
      </c>
      <c r="BY25" s="8">
        <f t="shared" si="12"/>
        <v>0</v>
      </c>
      <c r="BZ25" s="12">
        <f t="shared" si="14"/>
        <v>37481.98999999999</v>
      </c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</row>
    <row r="26" spans="1:115" ht="12.75">
      <c r="A26" s="30" t="s">
        <v>191</v>
      </c>
      <c r="B26" s="29" t="s">
        <v>94</v>
      </c>
      <c r="C26" s="17" t="s">
        <v>268</v>
      </c>
      <c r="D26" s="8">
        <v>6676583.25</v>
      </c>
      <c r="E26" s="8">
        <v>0</v>
      </c>
      <c r="F26" s="8">
        <v>83903.8</v>
      </c>
      <c r="G26" s="8">
        <v>2229.35</v>
      </c>
      <c r="H26" s="8">
        <v>38008.24</v>
      </c>
      <c r="I26" s="8">
        <v>0</v>
      </c>
      <c r="J26" s="8">
        <v>0</v>
      </c>
      <c r="K26" s="26">
        <v>6800724.64</v>
      </c>
      <c r="L26" s="8">
        <v>91028754.03</v>
      </c>
      <c r="M26" s="4">
        <v>467587.79</v>
      </c>
      <c r="N26" s="4">
        <v>35798.45</v>
      </c>
      <c r="O26" s="24">
        <v>91532140.27</v>
      </c>
      <c r="P26" s="8">
        <v>52569760.73</v>
      </c>
      <c r="Q26" s="8">
        <v>0</v>
      </c>
      <c r="R26" s="12">
        <v>150902625.64</v>
      </c>
      <c r="S26" s="8">
        <v>5916893.64</v>
      </c>
      <c r="T26" s="8">
        <v>0</v>
      </c>
      <c r="U26" s="8">
        <v>112542.72</v>
      </c>
      <c r="V26" s="8">
        <v>2082.84</v>
      </c>
      <c r="W26" s="8">
        <v>43287.48</v>
      </c>
      <c r="X26" s="8">
        <v>0</v>
      </c>
      <c r="Y26" s="8">
        <v>0</v>
      </c>
      <c r="Z26" s="26">
        <v>6074806.68</v>
      </c>
      <c r="AA26" s="8">
        <v>86290300.44</v>
      </c>
      <c r="AB26" s="4">
        <v>443247.72</v>
      </c>
      <c r="AC26" s="4">
        <v>33936.72</v>
      </c>
      <c r="AD26" s="24">
        <v>86767484.88</v>
      </c>
      <c r="AE26" s="8">
        <v>49833269.76</v>
      </c>
      <c r="AF26" s="8">
        <v>0</v>
      </c>
      <c r="AG26" s="12">
        <v>142675561.32</v>
      </c>
      <c r="AH26" s="8">
        <v>759689.61</v>
      </c>
      <c r="AI26" s="8">
        <v>0</v>
      </c>
      <c r="AJ26" s="8">
        <v>-28638.92</v>
      </c>
      <c r="AK26" s="8">
        <v>146.51</v>
      </c>
      <c r="AL26" s="8">
        <v>-5279.24</v>
      </c>
      <c r="AM26" s="8">
        <v>0</v>
      </c>
      <c r="AN26" s="8">
        <v>0</v>
      </c>
      <c r="AO26" s="26">
        <v>725917.96</v>
      </c>
      <c r="AP26" s="8">
        <v>4738453.59</v>
      </c>
      <c r="AQ26" s="4">
        <v>24340.07</v>
      </c>
      <c r="AR26" s="4">
        <v>1861.73</v>
      </c>
      <c r="AS26" s="24">
        <v>4764655.39</v>
      </c>
      <c r="AT26" s="8">
        <v>2736490.97</v>
      </c>
      <c r="AU26" s="8">
        <v>0</v>
      </c>
      <c r="AV26" s="12">
        <v>7501146.359999999</v>
      </c>
      <c r="AW26" s="8">
        <v>759689.61</v>
      </c>
      <c r="AX26" s="8">
        <v>0</v>
      </c>
      <c r="AY26" s="8">
        <v>-28638.92</v>
      </c>
      <c r="AZ26" s="8">
        <v>146.51</v>
      </c>
      <c r="BA26" s="8">
        <v>-5279.24</v>
      </c>
      <c r="BB26" s="8">
        <v>0</v>
      </c>
      <c r="BC26" s="8">
        <v>0</v>
      </c>
      <c r="BD26" s="26">
        <v>725917.96</v>
      </c>
      <c r="BE26" s="8">
        <v>5138323.09</v>
      </c>
      <c r="BF26" s="4">
        <v>26394.08</v>
      </c>
      <c r="BG26" s="4">
        <v>2019.49</v>
      </c>
      <c r="BH26" s="24">
        <v>5166736.66</v>
      </c>
      <c r="BI26" s="8">
        <v>2967418.48</v>
      </c>
      <c r="BJ26" s="8">
        <v>0</v>
      </c>
      <c r="BK26" s="12">
        <v>8134155.140000001</v>
      </c>
      <c r="BL26" s="8">
        <f t="shared" si="0"/>
        <v>0</v>
      </c>
      <c r="BM26" s="8">
        <f t="shared" si="1"/>
        <v>0</v>
      </c>
      <c r="BN26" s="8">
        <f t="shared" si="2"/>
        <v>0</v>
      </c>
      <c r="BO26" s="8">
        <f t="shared" si="3"/>
        <v>0</v>
      </c>
      <c r="BP26" s="8">
        <f t="shared" si="4"/>
        <v>0</v>
      </c>
      <c r="BQ26" s="8">
        <f t="shared" si="5"/>
        <v>0</v>
      </c>
      <c r="BR26" s="8">
        <f t="shared" si="6"/>
        <v>0</v>
      </c>
      <c r="BS26" s="26">
        <f t="shared" si="13"/>
        <v>0</v>
      </c>
      <c r="BT26" s="8">
        <f t="shared" si="7"/>
        <v>399869.5</v>
      </c>
      <c r="BU26" s="4">
        <f t="shared" si="8"/>
        <v>2054.010000000002</v>
      </c>
      <c r="BV26" s="4">
        <f t="shared" si="9"/>
        <v>157.76</v>
      </c>
      <c r="BW26" s="24">
        <f t="shared" si="10"/>
        <v>402081.2700000005</v>
      </c>
      <c r="BX26" s="8">
        <f t="shared" si="11"/>
        <v>230927.50999999978</v>
      </c>
      <c r="BY26" s="8">
        <f t="shared" si="12"/>
        <v>0</v>
      </c>
      <c r="BZ26" s="12">
        <f t="shared" si="14"/>
        <v>633008.7800000003</v>
      </c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</row>
    <row r="27" spans="1:115" ht="12.75">
      <c r="A27" s="30" t="s">
        <v>163</v>
      </c>
      <c r="B27" s="29" t="s">
        <v>92</v>
      </c>
      <c r="C27" s="18" t="s">
        <v>269</v>
      </c>
      <c r="D27" s="8">
        <v>5939110.16</v>
      </c>
      <c r="E27" s="8">
        <v>7582381.05</v>
      </c>
      <c r="F27" s="8">
        <v>107406.69</v>
      </c>
      <c r="G27" s="8">
        <v>2711.61</v>
      </c>
      <c r="H27" s="8">
        <v>45028.61</v>
      </c>
      <c r="I27" s="8">
        <v>849625.81</v>
      </c>
      <c r="J27" s="8">
        <v>1457514.18</v>
      </c>
      <c r="K27" s="26">
        <v>15983778.11</v>
      </c>
      <c r="L27" s="8">
        <v>113585819.08</v>
      </c>
      <c r="M27" s="8">
        <v>591399.76</v>
      </c>
      <c r="N27" s="8">
        <v>2356019.01</v>
      </c>
      <c r="O27" s="24">
        <v>116533237.85</v>
      </c>
      <c r="P27" s="8">
        <v>0</v>
      </c>
      <c r="Q27" s="8">
        <v>0</v>
      </c>
      <c r="R27" s="12">
        <v>132517015.96</v>
      </c>
      <c r="S27" s="8">
        <v>5558279.52</v>
      </c>
      <c r="T27" s="8">
        <v>6932723.16</v>
      </c>
      <c r="U27" s="8">
        <v>103743.12</v>
      </c>
      <c r="V27" s="8">
        <v>2235.72</v>
      </c>
      <c r="W27" s="8">
        <v>37908.48</v>
      </c>
      <c r="X27" s="8">
        <v>1099721.4</v>
      </c>
      <c r="Y27" s="8">
        <v>1203116.76</v>
      </c>
      <c r="Z27" s="26">
        <v>14937728.16</v>
      </c>
      <c r="AA27" s="8">
        <v>107673169.44</v>
      </c>
      <c r="AB27" s="8">
        <v>560614.8</v>
      </c>
      <c r="AC27" s="8">
        <v>2233491.72</v>
      </c>
      <c r="AD27" s="24">
        <v>110467275.96</v>
      </c>
      <c r="AE27" s="8">
        <v>0</v>
      </c>
      <c r="AF27" s="8">
        <v>0</v>
      </c>
      <c r="AG27" s="12">
        <v>125405004.11999999</v>
      </c>
      <c r="AH27" s="8">
        <v>380830.64</v>
      </c>
      <c r="AI27" s="8">
        <v>649657.89</v>
      </c>
      <c r="AJ27" s="8">
        <v>3663.57</v>
      </c>
      <c r="AK27" s="8">
        <v>475.89</v>
      </c>
      <c r="AL27" s="8">
        <v>7120.13</v>
      </c>
      <c r="AM27" s="8">
        <v>-250095.59</v>
      </c>
      <c r="AN27" s="8">
        <v>254397.42</v>
      </c>
      <c r="AO27" s="26">
        <v>1046049.95</v>
      </c>
      <c r="AP27" s="8">
        <v>5912649.64</v>
      </c>
      <c r="AQ27" s="8">
        <v>30784.96</v>
      </c>
      <c r="AR27" s="8">
        <v>122527.29</v>
      </c>
      <c r="AS27" s="24">
        <v>6065961.89</v>
      </c>
      <c r="AT27" s="8">
        <v>0</v>
      </c>
      <c r="AU27" s="8">
        <v>0</v>
      </c>
      <c r="AV27" s="12">
        <v>6065961.89</v>
      </c>
      <c r="AW27" s="8">
        <v>380830.64</v>
      </c>
      <c r="AX27" s="8">
        <v>649657.89</v>
      </c>
      <c r="AY27" s="8">
        <v>3663.57</v>
      </c>
      <c r="AZ27" s="8">
        <v>475.89</v>
      </c>
      <c r="BA27" s="8">
        <v>7120.13</v>
      </c>
      <c r="BB27" s="8">
        <v>-250095.59</v>
      </c>
      <c r="BC27" s="8">
        <v>377598.73</v>
      </c>
      <c r="BD27" s="26">
        <v>1169251.26</v>
      </c>
      <c r="BE27" s="8">
        <v>6411607.42</v>
      </c>
      <c r="BF27" s="8">
        <v>33382.85</v>
      </c>
      <c r="BG27" s="8">
        <v>132910.04</v>
      </c>
      <c r="BH27" s="24">
        <v>6577900.31</v>
      </c>
      <c r="BI27" s="8">
        <v>0</v>
      </c>
      <c r="BJ27" s="8">
        <v>0</v>
      </c>
      <c r="BK27" s="12">
        <v>6577900.31</v>
      </c>
      <c r="BL27" s="8">
        <f t="shared" si="0"/>
        <v>0</v>
      </c>
      <c r="BM27" s="8">
        <f t="shared" si="1"/>
        <v>0</v>
      </c>
      <c r="BN27" s="8">
        <f t="shared" si="2"/>
        <v>0</v>
      </c>
      <c r="BO27" s="8">
        <f t="shared" si="3"/>
        <v>0</v>
      </c>
      <c r="BP27" s="8">
        <f t="shared" si="4"/>
        <v>0</v>
      </c>
      <c r="BQ27" s="8">
        <f t="shared" si="5"/>
        <v>0</v>
      </c>
      <c r="BR27" s="8">
        <f t="shared" si="6"/>
        <v>123201.30999999997</v>
      </c>
      <c r="BS27" s="26">
        <f t="shared" si="13"/>
        <v>123201.30999999997</v>
      </c>
      <c r="BT27" s="8">
        <f t="shared" si="7"/>
        <v>498957.78000000026</v>
      </c>
      <c r="BU27" s="8">
        <f t="shared" si="8"/>
        <v>2597.8899999999994</v>
      </c>
      <c r="BV27" s="8">
        <f t="shared" si="9"/>
        <v>10382.750000000015</v>
      </c>
      <c r="BW27" s="24">
        <f t="shared" si="10"/>
        <v>511938.4199999999</v>
      </c>
      <c r="BX27" s="8">
        <f t="shared" si="11"/>
        <v>0</v>
      </c>
      <c r="BY27" s="8">
        <f t="shared" si="12"/>
        <v>0</v>
      </c>
      <c r="BZ27" s="12">
        <f t="shared" si="14"/>
        <v>635139.7299999999</v>
      </c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</row>
    <row r="28" spans="1:115" ht="12.75">
      <c r="A28" s="30" t="s">
        <v>164</v>
      </c>
      <c r="B28" s="29" t="s">
        <v>92</v>
      </c>
      <c r="C28" s="17" t="s">
        <v>270</v>
      </c>
      <c r="D28" s="8">
        <v>2291670.18</v>
      </c>
      <c r="E28" s="8">
        <v>2128893.34</v>
      </c>
      <c r="F28" s="8">
        <v>27273.05</v>
      </c>
      <c r="G28" s="8">
        <v>715.6</v>
      </c>
      <c r="H28" s="8">
        <v>11930.05</v>
      </c>
      <c r="I28" s="8">
        <v>229283.55</v>
      </c>
      <c r="J28" s="8">
        <v>552775.11</v>
      </c>
      <c r="K28" s="26">
        <v>5242540.88</v>
      </c>
      <c r="L28" s="8">
        <v>43760688.49</v>
      </c>
      <c r="M28" s="4">
        <v>350503.4</v>
      </c>
      <c r="N28" s="4">
        <v>313386.34</v>
      </c>
      <c r="O28" s="24">
        <v>44424578.23</v>
      </c>
      <c r="P28" s="4">
        <v>2170788.54</v>
      </c>
      <c r="Q28" s="8">
        <v>0</v>
      </c>
      <c r="R28" s="12">
        <v>51837907.65</v>
      </c>
      <c r="S28" s="8">
        <v>2156121.48</v>
      </c>
      <c r="T28" s="8">
        <v>1916145.48</v>
      </c>
      <c r="U28" s="8">
        <v>24241.68</v>
      </c>
      <c r="V28" s="8">
        <v>538.32</v>
      </c>
      <c r="W28" s="8">
        <v>8928.6</v>
      </c>
      <c r="X28" s="8">
        <v>283764.72</v>
      </c>
      <c r="Y28" s="8">
        <v>514179</v>
      </c>
      <c r="Z28" s="26">
        <v>4903919.28</v>
      </c>
      <c r="AA28" s="8">
        <v>41482749</v>
      </c>
      <c r="AB28" s="4">
        <v>332258.16</v>
      </c>
      <c r="AC28" s="4">
        <v>297088.32</v>
      </c>
      <c r="AD28" s="24">
        <v>42112095.48</v>
      </c>
      <c r="AE28" s="4">
        <v>2057789.28</v>
      </c>
      <c r="AF28" s="8">
        <v>0</v>
      </c>
      <c r="AG28" s="12">
        <v>49073804.04</v>
      </c>
      <c r="AH28" s="8">
        <v>135548.7</v>
      </c>
      <c r="AI28" s="8">
        <v>212747.86</v>
      </c>
      <c r="AJ28" s="8">
        <v>3031.37</v>
      </c>
      <c r="AK28" s="8">
        <v>177.28</v>
      </c>
      <c r="AL28" s="8">
        <v>3001.45</v>
      </c>
      <c r="AM28" s="8">
        <v>-54481.17</v>
      </c>
      <c r="AN28" s="8">
        <v>38596.11</v>
      </c>
      <c r="AO28" s="26">
        <v>338621.6</v>
      </c>
      <c r="AP28" s="8">
        <v>2277939.49</v>
      </c>
      <c r="AQ28" s="4">
        <v>18245.24</v>
      </c>
      <c r="AR28" s="4">
        <v>16298.02</v>
      </c>
      <c r="AS28" s="24">
        <v>2312482.75</v>
      </c>
      <c r="AT28" s="4">
        <v>112999.26</v>
      </c>
      <c r="AU28" s="8">
        <v>0</v>
      </c>
      <c r="AV28" s="12">
        <v>2425482.01</v>
      </c>
      <c r="AW28" s="8">
        <v>135548.7</v>
      </c>
      <c r="AX28" s="8">
        <v>212747.86</v>
      </c>
      <c r="AY28" s="8">
        <v>3031.37</v>
      </c>
      <c r="AZ28" s="8">
        <v>177.28</v>
      </c>
      <c r="BA28" s="8">
        <v>3001.45</v>
      </c>
      <c r="BB28" s="8">
        <v>-54481.17</v>
      </c>
      <c r="BC28" s="8">
        <v>85321.29</v>
      </c>
      <c r="BD28" s="26">
        <v>385346.78</v>
      </c>
      <c r="BE28" s="8">
        <v>2470170.67</v>
      </c>
      <c r="BF28" s="4">
        <v>19784.93</v>
      </c>
      <c r="BG28" s="4">
        <v>17679.09</v>
      </c>
      <c r="BH28" s="24">
        <v>2507634.69</v>
      </c>
      <c r="BI28" s="4">
        <v>122535.06</v>
      </c>
      <c r="BJ28" s="8">
        <v>0</v>
      </c>
      <c r="BK28" s="12">
        <v>2630169.75</v>
      </c>
      <c r="BL28" s="8">
        <f t="shared" si="0"/>
        <v>0</v>
      </c>
      <c r="BM28" s="8">
        <f t="shared" si="1"/>
        <v>0</v>
      </c>
      <c r="BN28" s="8">
        <f t="shared" si="2"/>
        <v>0</v>
      </c>
      <c r="BO28" s="8">
        <f t="shared" si="3"/>
        <v>0</v>
      </c>
      <c r="BP28" s="8">
        <f t="shared" si="4"/>
        <v>0</v>
      </c>
      <c r="BQ28" s="8">
        <f t="shared" si="5"/>
        <v>0</v>
      </c>
      <c r="BR28" s="8">
        <f t="shared" si="6"/>
        <v>46725.17999999999</v>
      </c>
      <c r="BS28" s="26">
        <f t="shared" si="13"/>
        <v>46725.17999999999</v>
      </c>
      <c r="BT28" s="8">
        <f t="shared" si="7"/>
        <v>192231.1799999997</v>
      </c>
      <c r="BU28" s="4">
        <f t="shared" si="8"/>
        <v>1539.6899999999987</v>
      </c>
      <c r="BV28" s="4">
        <f t="shared" si="9"/>
        <v>1381.0699999999997</v>
      </c>
      <c r="BW28" s="24">
        <f t="shared" si="10"/>
        <v>195151.93999999994</v>
      </c>
      <c r="BX28" s="4">
        <f t="shared" si="11"/>
        <v>9535.800000000003</v>
      </c>
      <c r="BY28" s="8">
        <f t="shared" si="12"/>
        <v>0</v>
      </c>
      <c r="BZ28" s="12">
        <f t="shared" si="14"/>
        <v>251412.91999999993</v>
      </c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</row>
    <row r="29" spans="1:115" ht="12.75">
      <c r="A29" s="30" t="s">
        <v>271</v>
      </c>
      <c r="B29" s="29" t="s">
        <v>92</v>
      </c>
      <c r="C29" s="17" t="s">
        <v>272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6">
        <v>0</v>
      </c>
      <c r="L29" s="8">
        <v>0</v>
      </c>
      <c r="M29" s="4">
        <v>0</v>
      </c>
      <c r="N29" s="4">
        <v>0</v>
      </c>
      <c r="O29" s="24">
        <v>0</v>
      </c>
      <c r="P29" s="4">
        <v>0</v>
      </c>
      <c r="Q29" s="8">
        <v>87010.46</v>
      </c>
      <c r="R29" s="12">
        <v>87010.46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6">
        <v>0</v>
      </c>
      <c r="AA29" s="8">
        <v>0</v>
      </c>
      <c r="AB29" s="4">
        <v>0</v>
      </c>
      <c r="AC29" s="4">
        <v>0</v>
      </c>
      <c r="AD29" s="24">
        <v>0</v>
      </c>
      <c r="AE29" s="4">
        <v>0</v>
      </c>
      <c r="AF29" s="8">
        <v>82481.16</v>
      </c>
      <c r="AG29" s="12">
        <v>82481.16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26">
        <v>0</v>
      </c>
      <c r="AP29" s="8">
        <v>0</v>
      </c>
      <c r="AQ29" s="4">
        <v>0</v>
      </c>
      <c r="AR29" s="4">
        <v>0</v>
      </c>
      <c r="AS29" s="24">
        <v>0</v>
      </c>
      <c r="AT29" s="4">
        <v>0</v>
      </c>
      <c r="AU29" s="8">
        <v>4529.3</v>
      </c>
      <c r="AV29" s="12">
        <v>4529.3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26">
        <v>0</v>
      </c>
      <c r="BE29" s="8">
        <v>0</v>
      </c>
      <c r="BF29" s="4">
        <v>0</v>
      </c>
      <c r="BG29" s="4">
        <v>0</v>
      </c>
      <c r="BH29" s="24">
        <v>0</v>
      </c>
      <c r="BI29" s="4">
        <v>0</v>
      </c>
      <c r="BJ29" s="8">
        <v>4911.52</v>
      </c>
      <c r="BK29" s="12">
        <v>4911.52</v>
      </c>
      <c r="BL29" s="8">
        <f t="shared" si="0"/>
        <v>0</v>
      </c>
      <c r="BM29" s="8">
        <f t="shared" si="1"/>
        <v>0</v>
      </c>
      <c r="BN29" s="8">
        <f t="shared" si="2"/>
        <v>0</v>
      </c>
      <c r="BO29" s="8">
        <f t="shared" si="3"/>
        <v>0</v>
      </c>
      <c r="BP29" s="8">
        <f t="shared" si="4"/>
        <v>0</v>
      </c>
      <c r="BQ29" s="8">
        <f t="shared" si="5"/>
        <v>0</v>
      </c>
      <c r="BR29" s="8">
        <f t="shared" si="6"/>
        <v>0</v>
      </c>
      <c r="BS29" s="26">
        <f t="shared" si="13"/>
        <v>0</v>
      </c>
      <c r="BT29" s="8">
        <f t="shared" si="7"/>
        <v>0</v>
      </c>
      <c r="BU29" s="4">
        <f t="shared" si="8"/>
        <v>0</v>
      </c>
      <c r="BV29" s="4">
        <f t="shared" si="9"/>
        <v>0</v>
      </c>
      <c r="BW29" s="24">
        <f t="shared" si="10"/>
        <v>0</v>
      </c>
      <c r="BX29" s="4">
        <f t="shared" si="11"/>
        <v>0</v>
      </c>
      <c r="BY29" s="8">
        <f t="shared" si="12"/>
        <v>382.22000000000025</v>
      </c>
      <c r="BZ29" s="12">
        <f t="shared" si="14"/>
        <v>382.22000000000025</v>
      </c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</row>
    <row r="30" spans="1:115" ht="12.75">
      <c r="A30" s="30" t="s">
        <v>195</v>
      </c>
      <c r="B30" s="29" t="s">
        <v>94</v>
      </c>
      <c r="C30" s="17" t="s">
        <v>273</v>
      </c>
      <c r="D30" s="8">
        <v>55918.77</v>
      </c>
      <c r="E30" s="8">
        <v>0</v>
      </c>
      <c r="F30" s="8">
        <v>1052.3</v>
      </c>
      <c r="G30" s="8">
        <v>27.96</v>
      </c>
      <c r="H30" s="8">
        <v>476.69</v>
      </c>
      <c r="I30" s="8">
        <v>0</v>
      </c>
      <c r="J30" s="8">
        <v>0</v>
      </c>
      <c r="K30" s="26">
        <v>57475.72</v>
      </c>
      <c r="L30" s="8">
        <v>7028687.13</v>
      </c>
      <c r="M30" s="4">
        <v>2510.49</v>
      </c>
      <c r="N30" s="4">
        <v>5165.3</v>
      </c>
      <c r="O30" s="24">
        <v>7036362.92</v>
      </c>
      <c r="P30" s="4">
        <v>0</v>
      </c>
      <c r="Q30" s="8">
        <v>0</v>
      </c>
      <c r="R30" s="12">
        <v>7093838.64</v>
      </c>
      <c r="S30" s="8">
        <v>52921.8</v>
      </c>
      <c r="T30" s="8">
        <v>0</v>
      </c>
      <c r="U30" s="8">
        <v>1449</v>
      </c>
      <c r="V30" s="8">
        <v>26.88</v>
      </c>
      <c r="W30" s="8">
        <v>557.4</v>
      </c>
      <c r="X30" s="8">
        <v>0</v>
      </c>
      <c r="Y30" s="8">
        <v>0</v>
      </c>
      <c r="Z30" s="26">
        <v>54955.08</v>
      </c>
      <c r="AA30" s="8">
        <v>6662812.56</v>
      </c>
      <c r="AB30" s="4">
        <v>2379.84</v>
      </c>
      <c r="AC30" s="4">
        <v>4896.72</v>
      </c>
      <c r="AD30" s="24">
        <v>6670089.119999999</v>
      </c>
      <c r="AE30" s="4">
        <v>0</v>
      </c>
      <c r="AF30" s="8">
        <v>0</v>
      </c>
      <c r="AG30" s="12">
        <v>6725044.199999999</v>
      </c>
      <c r="AH30" s="8">
        <v>2996.97</v>
      </c>
      <c r="AI30" s="8">
        <v>0</v>
      </c>
      <c r="AJ30" s="8">
        <v>-396.7</v>
      </c>
      <c r="AK30" s="8">
        <v>1.08</v>
      </c>
      <c r="AL30" s="8">
        <v>-80.71</v>
      </c>
      <c r="AM30" s="8">
        <v>0</v>
      </c>
      <c r="AN30" s="8">
        <v>0</v>
      </c>
      <c r="AO30" s="26">
        <v>2520.64</v>
      </c>
      <c r="AP30" s="8">
        <v>365874.57</v>
      </c>
      <c r="AQ30" s="4">
        <v>130.65</v>
      </c>
      <c r="AR30" s="4">
        <v>268.58</v>
      </c>
      <c r="AS30" s="24">
        <v>366273.8</v>
      </c>
      <c r="AT30" s="4">
        <v>0</v>
      </c>
      <c r="AU30" s="8">
        <v>0</v>
      </c>
      <c r="AV30" s="12">
        <v>366273.8</v>
      </c>
      <c r="AW30" s="8">
        <v>2996.97</v>
      </c>
      <c r="AX30" s="8">
        <v>0</v>
      </c>
      <c r="AY30" s="8">
        <v>-396.7</v>
      </c>
      <c r="AZ30" s="8">
        <v>1.08</v>
      </c>
      <c r="BA30" s="8">
        <v>-80.71</v>
      </c>
      <c r="BB30" s="8">
        <v>0</v>
      </c>
      <c r="BC30" s="8">
        <v>0</v>
      </c>
      <c r="BD30" s="26">
        <v>2520.64</v>
      </c>
      <c r="BE30" s="8">
        <v>396750.06</v>
      </c>
      <c r="BF30" s="4">
        <v>141.68</v>
      </c>
      <c r="BG30" s="4">
        <v>291.35</v>
      </c>
      <c r="BH30" s="24">
        <v>397183.09</v>
      </c>
      <c r="BI30" s="4">
        <v>0</v>
      </c>
      <c r="BJ30" s="8">
        <v>0</v>
      </c>
      <c r="BK30" s="12">
        <v>397183.09</v>
      </c>
      <c r="BL30" s="8">
        <f t="shared" si="0"/>
        <v>0</v>
      </c>
      <c r="BM30" s="8">
        <f t="shared" si="1"/>
        <v>0</v>
      </c>
      <c r="BN30" s="8">
        <f t="shared" si="2"/>
        <v>0</v>
      </c>
      <c r="BO30" s="8">
        <f t="shared" si="3"/>
        <v>0</v>
      </c>
      <c r="BP30" s="8">
        <f t="shared" si="4"/>
        <v>0</v>
      </c>
      <c r="BQ30" s="8">
        <f t="shared" si="5"/>
        <v>0</v>
      </c>
      <c r="BR30" s="8">
        <f t="shared" si="6"/>
        <v>0</v>
      </c>
      <c r="BS30" s="26">
        <f t="shared" si="13"/>
        <v>0</v>
      </c>
      <c r="BT30" s="8">
        <f t="shared" si="7"/>
        <v>30875.48999999999</v>
      </c>
      <c r="BU30" s="4">
        <f t="shared" si="8"/>
        <v>11.030000000000001</v>
      </c>
      <c r="BV30" s="4">
        <f t="shared" si="9"/>
        <v>22.77000000000004</v>
      </c>
      <c r="BW30" s="24">
        <f t="shared" si="10"/>
        <v>30909.290000000037</v>
      </c>
      <c r="BX30" s="4">
        <f t="shared" si="11"/>
        <v>0</v>
      </c>
      <c r="BY30" s="8">
        <f t="shared" si="12"/>
        <v>0</v>
      </c>
      <c r="BZ30" s="12">
        <f t="shared" si="14"/>
        <v>30909.290000000037</v>
      </c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</row>
    <row r="31" spans="1:115" ht="12.75">
      <c r="A31" s="30" t="s">
        <v>166</v>
      </c>
      <c r="B31" s="29" t="s">
        <v>92</v>
      </c>
      <c r="C31" s="17" t="s">
        <v>274</v>
      </c>
      <c r="D31" s="8">
        <v>2970120.75</v>
      </c>
      <c r="E31" s="8">
        <v>4281875.8</v>
      </c>
      <c r="F31" s="8">
        <v>60654.05</v>
      </c>
      <c r="G31" s="8">
        <v>1531.29</v>
      </c>
      <c r="H31" s="8">
        <v>25428.28</v>
      </c>
      <c r="I31" s="8">
        <v>488833.57</v>
      </c>
      <c r="J31" s="8">
        <v>962281.16</v>
      </c>
      <c r="K31" s="26">
        <v>8790724.9</v>
      </c>
      <c r="L31" s="8">
        <v>74315639.38</v>
      </c>
      <c r="M31" s="4">
        <v>548710.85</v>
      </c>
      <c r="N31" s="4">
        <v>594875.63</v>
      </c>
      <c r="O31" s="24">
        <v>75459225.86</v>
      </c>
      <c r="P31" s="4">
        <v>0</v>
      </c>
      <c r="Q31" s="8">
        <v>0</v>
      </c>
      <c r="R31" s="12">
        <v>84249950.76</v>
      </c>
      <c r="S31" s="8">
        <v>2785020.84</v>
      </c>
      <c r="T31" s="8">
        <v>3926435.88</v>
      </c>
      <c r="U31" s="8">
        <v>58756.32</v>
      </c>
      <c r="V31" s="8">
        <v>1266.24</v>
      </c>
      <c r="W31" s="8">
        <v>21470.04</v>
      </c>
      <c r="X31" s="8">
        <v>692259</v>
      </c>
      <c r="Y31" s="8">
        <v>894326.76</v>
      </c>
      <c r="Z31" s="26">
        <v>8379535.08</v>
      </c>
      <c r="AA31" s="8">
        <v>70447178.16</v>
      </c>
      <c r="AB31" s="4">
        <v>520148.04</v>
      </c>
      <c r="AC31" s="4">
        <v>563938.44</v>
      </c>
      <c r="AD31" s="24">
        <v>71531264.64</v>
      </c>
      <c r="AE31" s="4">
        <v>0</v>
      </c>
      <c r="AF31" s="8">
        <v>0</v>
      </c>
      <c r="AG31" s="12">
        <v>79910799.72</v>
      </c>
      <c r="AH31" s="8">
        <v>185099.91</v>
      </c>
      <c r="AI31" s="8">
        <v>355439.92</v>
      </c>
      <c r="AJ31" s="8">
        <v>1897.73</v>
      </c>
      <c r="AK31" s="8">
        <v>265.05</v>
      </c>
      <c r="AL31" s="8">
        <v>3958.24</v>
      </c>
      <c r="AM31" s="8">
        <v>-203425.43</v>
      </c>
      <c r="AN31" s="8">
        <v>67954.4</v>
      </c>
      <c r="AO31" s="26">
        <v>411189.82</v>
      </c>
      <c r="AP31" s="8">
        <v>3868461.22</v>
      </c>
      <c r="AQ31" s="4">
        <v>28562.81</v>
      </c>
      <c r="AR31" s="4">
        <v>30937.19</v>
      </c>
      <c r="AS31" s="24">
        <v>3927961.22</v>
      </c>
      <c r="AT31" s="4">
        <v>0</v>
      </c>
      <c r="AU31" s="8">
        <v>0</v>
      </c>
      <c r="AV31" s="12">
        <v>3927961.22</v>
      </c>
      <c r="AW31" s="8">
        <v>185099.91</v>
      </c>
      <c r="AX31" s="8">
        <v>355439.92</v>
      </c>
      <c r="AY31" s="8">
        <v>1897.73</v>
      </c>
      <c r="AZ31" s="8">
        <v>265.05</v>
      </c>
      <c r="BA31" s="8">
        <v>3958.24</v>
      </c>
      <c r="BB31" s="8">
        <v>-203425.43</v>
      </c>
      <c r="BC31" s="8">
        <v>149294.47</v>
      </c>
      <c r="BD31" s="26">
        <v>492529.89</v>
      </c>
      <c r="BE31" s="8">
        <v>4194913.65</v>
      </c>
      <c r="BF31" s="4">
        <v>30973.17</v>
      </c>
      <c r="BG31" s="4">
        <v>33558.75</v>
      </c>
      <c r="BH31" s="24">
        <v>4259445.57</v>
      </c>
      <c r="BI31" s="4">
        <v>0</v>
      </c>
      <c r="BJ31" s="8">
        <v>0</v>
      </c>
      <c r="BK31" s="12">
        <v>4259445.57</v>
      </c>
      <c r="BL31" s="8">
        <f t="shared" si="0"/>
        <v>0</v>
      </c>
      <c r="BM31" s="8">
        <f t="shared" si="1"/>
        <v>0</v>
      </c>
      <c r="BN31" s="8">
        <f t="shared" si="2"/>
        <v>0</v>
      </c>
      <c r="BO31" s="8">
        <f t="shared" si="3"/>
        <v>0</v>
      </c>
      <c r="BP31" s="8">
        <f t="shared" si="4"/>
        <v>0</v>
      </c>
      <c r="BQ31" s="8">
        <f t="shared" si="5"/>
        <v>0</v>
      </c>
      <c r="BR31" s="8">
        <f t="shared" si="6"/>
        <v>81340.07</v>
      </c>
      <c r="BS31" s="26">
        <f t="shared" si="13"/>
        <v>81340.07</v>
      </c>
      <c r="BT31" s="8">
        <f t="shared" si="7"/>
        <v>326452.43000000017</v>
      </c>
      <c r="BU31" s="4">
        <f t="shared" si="8"/>
        <v>2410.359999999997</v>
      </c>
      <c r="BV31" s="4">
        <f t="shared" si="9"/>
        <v>2621.5600000000013</v>
      </c>
      <c r="BW31" s="24">
        <f t="shared" si="10"/>
        <v>331484.3500000001</v>
      </c>
      <c r="BX31" s="4">
        <f t="shared" si="11"/>
        <v>0</v>
      </c>
      <c r="BY31" s="8">
        <f t="shared" si="12"/>
        <v>0</v>
      </c>
      <c r="BZ31" s="12">
        <f t="shared" si="14"/>
        <v>412824.4200000001</v>
      </c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</row>
    <row r="32" spans="1:115" ht="12.75">
      <c r="A32" s="30" t="s">
        <v>167</v>
      </c>
      <c r="B32" s="29" t="s">
        <v>92</v>
      </c>
      <c r="C32" s="17" t="s">
        <v>275</v>
      </c>
      <c r="D32" s="8">
        <v>2016902.56</v>
      </c>
      <c r="E32" s="8">
        <v>2208070.83</v>
      </c>
      <c r="F32" s="8">
        <v>28633.06</v>
      </c>
      <c r="G32" s="8">
        <v>754.84</v>
      </c>
      <c r="H32" s="8">
        <v>11327.35</v>
      </c>
      <c r="I32" s="8">
        <v>264959.64</v>
      </c>
      <c r="J32" s="8">
        <v>755610.34</v>
      </c>
      <c r="K32" s="26">
        <v>5286258.62</v>
      </c>
      <c r="L32" s="4">
        <v>52122664.21</v>
      </c>
      <c r="M32" s="4">
        <v>811571.9</v>
      </c>
      <c r="N32" s="4">
        <v>1058956.76</v>
      </c>
      <c r="O32" s="24">
        <v>53993192.87</v>
      </c>
      <c r="P32" s="8">
        <v>0</v>
      </c>
      <c r="Q32" s="8">
        <v>0</v>
      </c>
      <c r="R32" s="12">
        <v>59279451.49</v>
      </c>
      <c r="S32" s="8">
        <v>1861687.68</v>
      </c>
      <c r="T32" s="8">
        <v>2039351.28</v>
      </c>
      <c r="U32" s="8">
        <v>31838.04</v>
      </c>
      <c r="V32" s="8">
        <v>664.8</v>
      </c>
      <c r="W32" s="8">
        <v>9567.6</v>
      </c>
      <c r="X32" s="8">
        <v>344808.48</v>
      </c>
      <c r="Y32" s="8">
        <v>595655.52</v>
      </c>
      <c r="Z32" s="26">
        <v>4883573.4</v>
      </c>
      <c r="AA32" s="4">
        <v>49409446.56</v>
      </c>
      <c r="AB32" s="4">
        <v>769326</v>
      </c>
      <c r="AC32" s="4">
        <v>1003884.6</v>
      </c>
      <c r="AD32" s="24">
        <v>51182657.160000004</v>
      </c>
      <c r="AE32" s="8">
        <v>0</v>
      </c>
      <c r="AF32" s="8">
        <v>0</v>
      </c>
      <c r="AG32" s="12">
        <v>56066230.56</v>
      </c>
      <c r="AH32" s="8">
        <v>155214.88</v>
      </c>
      <c r="AI32" s="8">
        <v>168719.55</v>
      </c>
      <c r="AJ32" s="8">
        <v>-3204.98</v>
      </c>
      <c r="AK32" s="8">
        <v>90.04</v>
      </c>
      <c r="AL32" s="8">
        <v>1759.75</v>
      </c>
      <c r="AM32" s="8">
        <v>-79848.84</v>
      </c>
      <c r="AN32" s="8">
        <v>159954.82</v>
      </c>
      <c r="AO32" s="26">
        <v>402685.22</v>
      </c>
      <c r="AP32" s="4">
        <v>2713217.65</v>
      </c>
      <c r="AQ32" s="4">
        <v>42245.9</v>
      </c>
      <c r="AR32" s="4">
        <v>55072.16</v>
      </c>
      <c r="AS32" s="24">
        <v>2810535.71</v>
      </c>
      <c r="AT32" s="8">
        <v>0</v>
      </c>
      <c r="AU32" s="8">
        <v>0</v>
      </c>
      <c r="AV32" s="12">
        <v>2810535.71</v>
      </c>
      <c r="AW32" s="8">
        <v>155214.88</v>
      </c>
      <c r="AX32" s="8">
        <v>168719.55</v>
      </c>
      <c r="AY32" s="8">
        <v>-3204.98</v>
      </c>
      <c r="AZ32" s="8">
        <v>90.04</v>
      </c>
      <c r="BA32" s="8">
        <v>1759.75</v>
      </c>
      <c r="BB32" s="8">
        <v>-79848.84</v>
      </c>
      <c r="BC32" s="8">
        <v>223825.34</v>
      </c>
      <c r="BD32" s="26">
        <v>466555.74</v>
      </c>
      <c r="BE32" s="4">
        <v>2942181.16</v>
      </c>
      <c r="BF32" s="4">
        <v>45810.96</v>
      </c>
      <c r="BG32" s="4">
        <v>59738.88</v>
      </c>
      <c r="BH32" s="24">
        <v>3047731</v>
      </c>
      <c r="BI32" s="8">
        <v>0</v>
      </c>
      <c r="BJ32" s="8">
        <v>0</v>
      </c>
      <c r="BK32" s="12">
        <v>3047731</v>
      </c>
      <c r="BL32" s="8">
        <f t="shared" si="0"/>
        <v>0</v>
      </c>
      <c r="BM32" s="8">
        <f t="shared" si="1"/>
        <v>0</v>
      </c>
      <c r="BN32" s="8">
        <f t="shared" si="2"/>
        <v>0</v>
      </c>
      <c r="BO32" s="8">
        <f t="shared" si="3"/>
        <v>0</v>
      </c>
      <c r="BP32" s="8">
        <f t="shared" si="4"/>
        <v>0</v>
      </c>
      <c r="BQ32" s="8">
        <f t="shared" si="5"/>
        <v>0</v>
      </c>
      <c r="BR32" s="8">
        <f t="shared" si="6"/>
        <v>63870.51999999999</v>
      </c>
      <c r="BS32" s="26">
        <f t="shared" si="13"/>
        <v>63870.51999999999</v>
      </c>
      <c r="BT32" s="4">
        <f t="shared" si="7"/>
        <v>228963.51000000024</v>
      </c>
      <c r="BU32" s="4">
        <f t="shared" si="8"/>
        <v>3565.0599999999977</v>
      </c>
      <c r="BV32" s="4">
        <f t="shared" si="9"/>
        <v>4666.719999999994</v>
      </c>
      <c r="BW32" s="24">
        <f t="shared" si="10"/>
        <v>237195.29000000004</v>
      </c>
      <c r="BX32" s="8">
        <f t="shared" si="11"/>
        <v>0</v>
      </c>
      <c r="BY32" s="8">
        <f t="shared" si="12"/>
        <v>0</v>
      </c>
      <c r="BZ32" s="12">
        <f t="shared" si="14"/>
        <v>301065.81000000006</v>
      </c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</row>
    <row r="33" spans="1:115" ht="12.75">
      <c r="A33" s="30" t="s">
        <v>89</v>
      </c>
      <c r="B33" s="29" t="s">
        <v>93</v>
      </c>
      <c r="C33" s="17" t="s">
        <v>276</v>
      </c>
      <c r="D33" s="4">
        <v>1249550.61</v>
      </c>
      <c r="E33" s="4">
        <v>1789522.13</v>
      </c>
      <c r="F33" s="4">
        <v>20325.09</v>
      </c>
      <c r="G33" s="4">
        <v>653.24</v>
      </c>
      <c r="H33" s="4">
        <v>7384.1</v>
      </c>
      <c r="I33" s="4">
        <v>266300.97</v>
      </c>
      <c r="J33" s="4">
        <v>251649.45</v>
      </c>
      <c r="K33" s="26">
        <v>3585385.59</v>
      </c>
      <c r="L33" s="8">
        <v>13487559.24</v>
      </c>
      <c r="M33" s="4">
        <v>247637.84</v>
      </c>
      <c r="N33" s="4">
        <v>14575.94</v>
      </c>
      <c r="O33" s="24">
        <v>13749773.02</v>
      </c>
      <c r="P33" s="8">
        <v>0</v>
      </c>
      <c r="Q33" s="8">
        <v>0</v>
      </c>
      <c r="R33" s="12">
        <v>17335158.61</v>
      </c>
      <c r="S33" s="4">
        <v>1024943.04</v>
      </c>
      <c r="T33" s="4">
        <v>1898995.08</v>
      </c>
      <c r="U33" s="4">
        <v>26054.52</v>
      </c>
      <c r="V33" s="4">
        <v>569.64</v>
      </c>
      <c r="W33" s="4">
        <v>8736.96</v>
      </c>
      <c r="X33" s="4">
        <v>23325.6</v>
      </c>
      <c r="Y33" s="4">
        <v>195107.4</v>
      </c>
      <c r="Z33" s="26">
        <v>3177732.24</v>
      </c>
      <c r="AA33" s="8">
        <v>12785471.52</v>
      </c>
      <c r="AB33" s="4">
        <v>234747.24</v>
      </c>
      <c r="AC33" s="4">
        <v>13817.88</v>
      </c>
      <c r="AD33" s="24">
        <v>13034036.64</v>
      </c>
      <c r="AE33" s="8">
        <v>0</v>
      </c>
      <c r="AF33" s="8">
        <v>0</v>
      </c>
      <c r="AG33" s="12">
        <v>16211768.88</v>
      </c>
      <c r="AH33" s="4">
        <v>224607.57</v>
      </c>
      <c r="AI33" s="4">
        <v>-109472.95</v>
      </c>
      <c r="AJ33" s="4">
        <v>-5729.43</v>
      </c>
      <c r="AK33" s="4">
        <v>83.6</v>
      </c>
      <c r="AL33" s="4">
        <v>-1352.86</v>
      </c>
      <c r="AM33" s="4">
        <v>242975.37</v>
      </c>
      <c r="AN33" s="4">
        <v>56542.05</v>
      </c>
      <c r="AO33" s="26">
        <v>407653.35</v>
      </c>
      <c r="AP33" s="8">
        <v>702087.72</v>
      </c>
      <c r="AQ33" s="4">
        <v>12890.6</v>
      </c>
      <c r="AR33" s="4">
        <v>758.06</v>
      </c>
      <c r="AS33" s="24">
        <v>715736.38</v>
      </c>
      <c r="AT33" s="8">
        <v>0</v>
      </c>
      <c r="AU33" s="8">
        <v>0</v>
      </c>
      <c r="AV33" s="12">
        <v>715736.38</v>
      </c>
      <c r="AW33" s="4">
        <v>224607.57</v>
      </c>
      <c r="AX33" s="4">
        <v>-109472.95</v>
      </c>
      <c r="AY33" s="4">
        <v>-5729.43</v>
      </c>
      <c r="AZ33" s="4">
        <v>83.6</v>
      </c>
      <c r="BA33" s="4">
        <v>-1352.86</v>
      </c>
      <c r="BB33" s="4">
        <v>242975.37</v>
      </c>
      <c r="BC33" s="4">
        <v>77813.57</v>
      </c>
      <c r="BD33" s="26">
        <v>428924.87</v>
      </c>
      <c r="BE33" s="8">
        <v>761335.63</v>
      </c>
      <c r="BF33" s="4">
        <v>13978.42</v>
      </c>
      <c r="BG33" s="4">
        <v>822.29</v>
      </c>
      <c r="BH33" s="24">
        <v>776136.34</v>
      </c>
      <c r="BI33" s="8">
        <v>0</v>
      </c>
      <c r="BJ33" s="8">
        <v>0</v>
      </c>
      <c r="BK33" s="12">
        <v>776136.34</v>
      </c>
      <c r="BL33" s="4">
        <f t="shared" si="0"/>
        <v>0</v>
      </c>
      <c r="BM33" s="4">
        <f t="shared" si="1"/>
        <v>0</v>
      </c>
      <c r="BN33" s="4">
        <f t="shared" si="2"/>
        <v>0</v>
      </c>
      <c r="BO33" s="4">
        <f t="shared" si="3"/>
        <v>0</v>
      </c>
      <c r="BP33" s="4">
        <f t="shared" si="4"/>
        <v>0</v>
      </c>
      <c r="BQ33" s="4">
        <f t="shared" si="5"/>
        <v>0</v>
      </c>
      <c r="BR33" s="4">
        <f t="shared" si="6"/>
        <v>21271.520000000004</v>
      </c>
      <c r="BS33" s="26">
        <f t="shared" si="13"/>
        <v>21271.520000000004</v>
      </c>
      <c r="BT33" s="8">
        <f t="shared" si="7"/>
        <v>59247.91000000003</v>
      </c>
      <c r="BU33" s="4">
        <f t="shared" si="8"/>
        <v>1087.8199999999997</v>
      </c>
      <c r="BV33" s="4">
        <f t="shared" si="9"/>
        <v>64.23000000000002</v>
      </c>
      <c r="BW33" s="24">
        <f t="shared" si="10"/>
        <v>60399.95999999996</v>
      </c>
      <c r="BX33" s="8">
        <f t="shared" si="11"/>
        <v>0</v>
      </c>
      <c r="BY33" s="8">
        <f t="shared" si="12"/>
        <v>0</v>
      </c>
      <c r="BZ33" s="12">
        <f t="shared" si="14"/>
        <v>81671.47999999997</v>
      </c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</row>
    <row r="34" spans="1:115" ht="12.75">
      <c r="A34" s="30" t="s">
        <v>169</v>
      </c>
      <c r="B34" s="29" t="s">
        <v>92</v>
      </c>
      <c r="C34" s="17" t="s">
        <v>277</v>
      </c>
      <c r="D34" s="8">
        <v>3349295.53</v>
      </c>
      <c r="E34" s="8">
        <v>5434784.02</v>
      </c>
      <c r="F34" s="8">
        <v>76985.34</v>
      </c>
      <c r="G34" s="8">
        <v>1943.59</v>
      </c>
      <c r="H34" s="8">
        <v>32274.92</v>
      </c>
      <c r="I34" s="8">
        <v>628010.35</v>
      </c>
      <c r="J34" s="8">
        <v>1067286.46</v>
      </c>
      <c r="K34" s="26">
        <v>10590580.21</v>
      </c>
      <c r="L34" s="8">
        <v>97695022.96</v>
      </c>
      <c r="M34" s="4">
        <v>2035317.95</v>
      </c>
      <c r="N34" s="4">
        <v>106970.18</v>
      </c>
      <c r="O34" s="24">
        <v>99837311.09</v>
      </c>
      <c r="P34" s="8">
        <v>0</v>
      </c>
      <c r="Q34" s="8">
        <v>0</v>
      </c>
      <c r="R34" s="12">
        <v>110427891.3</v>
      </c>
      <c r="S34" s="8">
        <v>3357648.24</v>
      </c>
      <c r="T34" s="8">
        <v>5014231.68</v>
      </c>
      <c r="U34" s="8">
        <v>75034.32</v>
      </c>
      <c r="V34" s="8">
        <v>1617</v>
      </c>
      <c r="W34" s="8">
        <v>27418.08</v>
      </c>
      <c r="X34" s="8">
        <v>814026</v>
      </c>
      <c r="Y34" s="8">
        <v>955043.16</v>
      </c>
      <c r="Z34" s="26">
        <v>10245018.48</v>
      </c>
      <c r="AA34" s="8">
        <v>92609560.32</v>
      </c>
      <c r="AB34" s="4">
        <v>1929370.56</v>
      </c>
      <c r="AC34" s="4">
        <v>101407.08</v>
      </c>
      <c r="AD34" s="24">
        <v>94640337.96</v>
      </c>
      <c r="AE34" s="8">
        <v>0</v>
      </c>
      <c r="AF34" s="8">
        <v>0</v>
      </c>
      <c r="AG34" s="12">
        <v>104885356.44</v>
      </c>
      <c r="AH34" s="8">
        <v>-8352.71</v>
      </c>
      <c r="AI34" s="8">
        <v>420552.34</v>
      </c>
      <c r="AJ34" s="8">
        <v>1951.02</v>
      </c>
      <c r="AK34" s="8">
        <v>326.59</v>
      </c>
      <c r="AL34" s="8">
        <v>4856.84</v>
      </c>
      <c r="AM34" s="8">
        <v>-186015.65</v>
      </c>
      <c r="AN34" s="8">
        <v>112243.3</v>
      </c>
      <c r="AO34" s="26">
        <v>345561.73</v>
      </c>
      <c r="AP34" s="8">
        <v>5085462.64</v>
      </c>
      <c r="AQ34" s="4">
        <v>105947.39</v>
      </c>
      <c r="AR34" s="4">
        <v>5563.1</v>
      </c>
      <c r="AS34" s="24">
        <v>5196973.13</v>
      </c>
      <c r="AT34" s="8">
        <v>0</v>
      </c>
      <c r="AU34" s="8">
        <v>0</v>
      </c>
      <c r="AV34" s="12">
        <v>5196973.13</v>
      </c>
      <c r="AW34" s="8">
        <v>-8352.71</v>
      </c>
      <c r="AX34" s="8">
        <v>420552.34</v>
      </c>
      <c r="AY34" s="8">
        <v>1951.02</v>
      </c>
      <c r="AZ34" s="8">
        <v>326.59</v>
      </c>
      <c r="BA34" s="8">
        <v>4856.84</v>
      </c>
      <c r="BB34" s="8">
        <v>-186015.65</v>
      </c>
      <c r="BC34" s="8">
        <v>202459.3</v>
      </c>
      <c r="BD34" s="26">
        <v>435777.73</v>
      </c>
      <c r="BE34" s="8">
        <v>5514615.61</v>
      </c>
      <c r="BF34" s="4">
        <v>114888.1</v>
      </c>
      <c r="BG34" s="4">
        <v>6034.51</v>
      </c>
      <c r="BH34" s="24">
        <v>5635538.22</v>
      </c>
      <c r="BI34" s="8">
        <v>0</v>
      </c>
      <c r="BJ34" s="8">
        <v>0</v>
      </c>
      <c r="BK34" s="12">
        <v>5635538.22</v>
      </c>
      <c r="BL34" s="8">
        <f t="shared" si="0"/>
        <v>0</v>
      </c>
      <c r="BM34" s="8">
        <f t="shared" si="1"/>
        <v>0</v>
      </c>
      <c r="BN34" s="8">
        <f t="shared" si="2"/>
        <v>0</v>
      </c>
      <c r="BO34" s="8">
        <f t="shared" si="3"/>
        <v>0</v>
      </c>
      <c r="BP34" s="8">
        <f t="shared" si="4"/>
        <v>0</v>
      </c>
      <c r="BQ34" s="8">
        <f t="shared" si="5"/>
        <v>0</v>
      </c>
      <c r="BR34" s="8">
        <f t="shared" si="6"/>
        <v>90215.99999999999</v>
      </c>
      <c r="BS34" s="26">
        <f t="shared" si="13"/>
        <v>90215.99999999999</v>
      </c>
      <c r="BT34" s="8">
        <f t="shared" si="7"/>
        <v>429152.97000000067</v>
      </c>
      <c r="BU34" s="4">
        <f t="shared" si="8"/>
        <v>8940.710000000006</v>
      </c>
      <c r="BV34" s="4">
        <f t="shared" si="9"/>
        <v>471.40999999999985</v>
      </c>
      <c r="BW34" s="24">
        <f t="shared" si="10"/>
        <v>438565.08999999985</v>
      </c>
      <c r="BX34" s="8">
        <f t="shared" si="11"/>
        <v>0</v>
      </c>
      <c r="BY34" s="8">
        <f t="shared" si="12"/>
        <v>0</v>
      </c>
      <c r="BZ34" s="12">
        <f t="shared" si="14"/>
        <v>528781.0899999999</v>
      </c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</row>
    <row r="35" spans="1:115" ht="12.75">
      <c r="A35" s="30" t="s">
        <v>191</v>
      </c>
      <c r="B35" s="29" t="s">
        <v>95</v>
      </c>
      <c r="C35" s="19" t="s">
        <v>278</v>
      </c>
      <c r="D35" s="8">
        <v>929853.29</v>
      </c>
      <c r="E35" s="8">
        <v>0</v>
      </c>
      <c r="F35" s="8">
        <v>13991.9</v>
      </c>
      <c r="G35" s="8">
        <v>371.77</v>
      </c>
      <c r="H35" s="8">
        <v>6338.3</v>
      </c>
      <c r="I35" s="8">
        <v>0</v>
      </c>
      <c r="J35" s="8">
        <v>0</v>
      </c>
      <c r="K35" s="26">
        <v>950555.26</v>
      </c>
      <c r="L35" s="4">
        <v>20036930.63</v>
      </c>
      <c r="M35" s="4">
        <v>0</v>
      </c>
      <c r="N35" s="4">
        <v>403990.35</v>
      </c>
      <c r="O35" s="24">
        <v>20440920.98</v>
      </c>
      <c r="P35" s="8">
        <v>3783826.28</v>
      </c>
      <c r="Q35" s="8">
        <v>0</v>
      </c>
      <c r="R35" s="12">
        <v>25175302.52</v>
      </c>
      <c r="S35" s="8">
        <v>786081.84</v>
      </c>
      <c r="T35" s="8">
        <v>0</v>
      </c>
      <c r="U35" s="8">
        <v>18735</v>
      </c>
      <c r="V35" s="8">
        <v>346.68</v>
      </c>
      <c r="W35" s="8">
        <v>7206.12</v>
      </c>
      <c r="X35" s="8">
        <v>0</v>
      </c>
      <c r="Y35" s="8">
        <v>0</v>
      </c>
      <c r="Z35" s="26">
        <v>812369.64</v>
      </c>
      <c r="AA35" s="4">
        <v>18993918.84</v>
      </c>
      <c r="AB35" s="4">
        <v>0</v>
      </c>
      <c r="AC35" s="4">
        <v>382980.36</v>
      </c>
      <c r="AD35" s="24">
        <v>19376899.2</v>
      </c>
      <c r="AE35" s="8">
        <v>3586861.2</v>
      </c>
      <c r="AF35" s="8">
        <v>0</v>
      </c>
      <c r="AG35" s="12">
        <v>23776130.04</v>
      </c>
      <c r="AH35" s="8">
        <v>143771.45</v>
      </c>
      <c r="AI35" s="8">
        <v>0</v>
      </c>
      <c r="AJ35" s="8">
        <v>-4743.1</v>
      </c>
      <c r="AK35" s="8">
        <v>25.09</v>
      </c>
      <c r="AL35" s="8">
        <v>-867.82</v>
      </c>
      <c r="AM35" s="8">
        <v>0</v>
      </c>
      <c r="AN35" s="8">
        <v>0</v>
      </c>
      <c r="AO35" s="26">
        <v>138185.62</v>
      </c>
      <c r="AP35" s="4">
        <v>1043011.79</v>
      </c>
      <c r="AQ35" s="4">
        <v>0</v>
      </c>
      <c r="AR35" s="4">
        <v>21009.99</v>
      </c>
      <c r="AS35" s="24">
        <v>1064021.78</v>
      </c>
      <c r="AT35" s="8">
        <v>196965.08</v>
      </c>
      <c r="AU35" s="8">
        <v>0</v>
      </c>
      <c r="AV35" s="12">
        <v>1260986.86</v>
      </c>
      <c r="AW35" s="8">
        <v>143771.45</v>
      </c>
      <c r="AX35" s="8">
        <v>0</v>
      </c>
      <c r="AY35" s="8">
        <v>-4743.1</v>
      </c>
      <c r="AZ35" s="8">
        <v>25.09</v>
      </c>
      <c r="BA35" s="8">
        <v>-867.82</v>
      </c>
      <c r="BB35" s="8">
        <v>0</v>
      </c>
      <c r="BC35" s="8">
        <v>0</v>
      </c>
      <c r="BD35" s="26">
        <v>138185.62</v>
      </c>
      <c r="BE35" s="4">
        <v>1131029.66</v>
      </c>
      <c r="BF35" s="4">
        <v>0</v>
      </c>
      <c r="BG35" s="4">
        <v>22790.33</v>
      </c>
      <c r="BH35" s="24">
        <v>1153819.99</v>
      </c>
      <c r="BI35" s="8">
        <v>213586.6</v>
      </c>
      <c r="BJ35" s="8">
        <v>0</v>
      </c>
      <c r="BK35" s="12">
        <v>1367406.59</v>
      </c>
      <c r="BL35" s="8">
        <f t="shared" si="0"/>
        <v>0</v>
      </c>
      <c r="BM35" s="8">
        <f t="shared" si="1"/>
        <v>0</v>
      </c>
      <c r="BN35" s="8">
        <f t="shared" si="2"/>
        <v>0</v>
      </c>
      <c r="BO35" s="8">
        <f t="shared" si="3"/>
        <v>0</v>
      </c>
      <c r="BP35" s="8">
        <f t="shared" si="4"/>
        <v>0</v>
      </c>
      <c r="BQ35" s="8">
        <f t="shared" si="5"/>
        <v>0</v>
      </c>
      <c r="BR35" s="8">
        <f t="shared" si="6"/>
        <v>0</v>
      </c>
      <c r="BS35" s="26">
        <f t="shared" si="13"/>
        <v>0</v>
      </c>
      <c r="BT35" s="4">
        <f t="shared" si="7"/>
        <v>88017.86999999988</v>
      </c>
      <c r="BU35" s="4">
        <f t="shared" si="8"/>
        <v>0</v>
      </c>
      <c r="BV35" s="4">
        <f t="shared" si="9"/>
        <v>1780.3400000000001</v>
      </c>
      <c r="BW35" s="24">
        <f t="shared" si="10"/>
        <v>89798.20999999996</v>
      </c>
      <c r="BX35" s="8">
        <f t="shared" si="11"/>
        <v>16621.52000000002</v>
      </c>
      <c r="BY35" s="8">
        <f t="shared" si="12"/>
        <v>0</v>
      </c>
      <c r="BZ35" s="12">
        <f t="shared" si="14"/>
        <v>106419.72999999998</v>
      </c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</row>
    <row r="36" spans="1:115" ht="12.75">
      <c r="A36" s="30" t="s">
        <v>170</v>
      </c>
      <c r="B36" s="29" t="s">
        <v>92</v>
      </c>
      <c r="C36" s="18" t="s">
        <v>279</v>
      </c>
      <c r="D36" s="11">
        <v>4167750.08</v>
      </c>
      <c r="E36" s="11">
        <v>4577976.22</v>
      </c>
      <c r="F36" s="11">
        <v>62362.78</v>
      </c>
      <c r="G36" s="11">
        <v>1821.3</v>
      </c>
      <c r="H36" s="11">
        <v>25389.89</v>
      </c>
      <c r="I36" s="11">
        <v>459676.92</v>
      </c>
      <c r="J36" s="11">
        <v>1051413</v>
      </c>
      <c r="K36" s="26">
        <v>10346390.19</v>
      </c>
      <c r="L36" s="4">
        <v>85460282.6</v>
      </c>
      <c r="M36" s="4">
        <v>3074414.58</v>
      </c>
      <c r="N36" s="4">
        <v>155814.45</v>
      </c>
      <c r="O36" s="24">
        <v>88690511.63</v>
      </c>
      <c r="P36" s="8">
        <v>27981089.34</v>
      </c>
      <c r="Q36" s="8">
        <v>0</v>
      </c>
      <c r="R36" s="12">
        <v>127017991.16</v>
      </c>
      <c r="S36" s="11">
        <v>3881724</v>
      </c>
      <c r="T36" s="11">
        <v>4250919.6</v>
      </c>
      <c r="U36" s="11">
        <v>67087.32</v>
      </c>
      <c r="V36" s="11">
        <v>1567.68</v>
      </c>
      <c r="W36" s="11">
        <v>21484.92</v>
      </c>
      <c r="X36" s="11">
        <v>563187.6</v>
      </c>
      <c r="Y36" s="11">
        <v>988617.36</v>
      </c>
      <c r="Z36" s="26">
        <v>9774588.479999999</v>
      </c>
      <c r="AA36" s="4">
        <v>81011692.8</v>
      </c>
      <c r="AB36" s="4">
        <v>2914377.6</v>
      </c>
      <c r="AC36" s="4">
        <v>147711.12</v>
      </c>
      <c r="AD36" s="24">
        <v>84073781.52</v>
      </c>
      <c r="AE36" s="8">
        <v>26524548.6</v>
      </c>
      <c r="AF36" s="8">
        <v>0</v>
      </c>
      <c r="AG36" s="12">
        <v>120372918.6</v>
      </c>
      <c r="AH36" s="11">
        <v>286026.08</v>
      </c>
      <c r="AI36" s="11">
        <v>327056.62</v>
      </c>
      <c r="AJ36" s="11">
        <v>-4724.54</v>
      </c>
      <c r="AK36" s="11">
        <v>253.62</v>
      </c>
      <c r="AL36" s="11">
        <v>3904.97</v>
      </c>
      <c r="AM36" s="11">
        <v>-103510.68</v>
      </c>
      <c r="AN36" s="11">
        <v>62795.64</v>
      </c>
      <c r="AO36" s="26">
        <v>571801.71</v>
      </c>
      <c r="AP36" s="4">
        <v>4448589.8</v>
      </c>
      <c r="AQ36" s="4">
        <v>160036.98</v>
      </c>
      <c r="AR36" s="4">
        <v>8103.33</v>
      </c>
      <c r="AS36" s="24">
        <v>4616730.11</v>
      </c>
      <c r="AT36" s="8">
        <v>1456540.74</v>
      </c>
      <c r="AU36" s="8">
        <v>0</v>
      </c>
      <c r="AV36" s="12">
        <v>6073270.850000001</v>
      </c>
      <c r="AW36" s="11">
        <v>286026.08</v>
      </c>
      <c r="AX36" s="11">
        <v>327056.62</v>
      </c>
      <c r="AY36" s="11">
        <v>-4724.54</v>
      </c>
      <c r="AZ36" s="11">
        <v>253.62</v>
      </c>
      <c r="BA36" s="11">
        <v>3904.97</v>
      </c>
      <c r="BB36" s="11">
        <v>-103510.68</v>
      </c>
      <c r="BC36" s="11">
        <v>151669.87</v>
      </c>
      <c r="BD36" s="26">
        <v>660675.94</v>
      </c>
      <c r="BE36" s="4">
        <v>4823998.21</v>
      </c>
      <c r="BF36" s="4">
        <v>173542.21</v>
      </c>
      <c r="BG36" s="4">
        <v>8789.99</v>
      </c>
      <c r="BH36" s="24">
        <v>5006330.41</v>
      </c>
      <c r="BI36" s="8">
        <v>1579455.58</v>
      </c>
      <c r="BJ36" s="8">
        <v>0</v>
      </c>
      <c r="BK36" s="12">
        <v>6585785.99</v>
      </c>
      <c r="BL36" s="11">
        <f t="shared" si="0"/>
        <v>0</v>
      </c>
      <c r="BM36" s="11">
        <f t="shared" si="1"/>
        <v>0</v>
      </c>
      <c r="BN36" s="11">
        <f t="shared" si="2"/>
        <v>0</v>
      </c>
      <c r="BO36" s="11">
        <f t="shared" si="3"/>
        <v>0</v>
      </c>
      <c r="BP36" s="11">
        <f t="shared" si="4"/>
        <v>0</v>
      </c>
      <c r="BQ36" s="11">
        <f t="shared" si="5"/>
        <v>0</v>
      </c>
      <c r="BR36" s="11">
        <f t="shared" si="6"/>
        <v>88874.23</v>
      </c>
      <c r="BS36" s="26">
        <f t="shared" si="13"/>
        <v>88874.23</v>
      </c>
      <c r="BT36" s="4">
        <f t="shared" si="7"/>
        <v>375408.41000000015</v>
      </c>
      <c r="BU36" s="4">
        <f t="shared" si="8"/>
        <v>13505.229999999981</v>
      </c>
      <c r="BV36" s="4">
        <f t="shared" si="9"/>
        <v>686.6599999999999</v>
      </c>
      <c r="BW36" s="24">
        <f t="shared" si="10"/>
        <v>389600.2999999998</v>
      </c>
      <c r="BX36" s="8">
        <f t="shared" si="11"/>
        <v>122914.84000000008</v>
      </c>
      <c r="BY36" s="8">
        <f t="shared" si="12"/>
        <v>0</v>
      </c>
      <c r="BZ36" s="12">
        <f t="shared" si="14"/>
        <v>601389.3699999999</v>
      </c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</row>
    <row r="37" spans="1:115" ht="12.75">
      <c r="A37" s="30" t="s">
        <v>171</v>
      </c>
      <c r="B37" s="29" t="s">
        <v>92</v>
      </c>
      <c r="C37" s="17" t="s">
        <v>280</v>
      </c>
      <c r="D37" s="4">
        <v>3936235.66</v>
      </c>
      <c r="E37" s="4">
        <v>4544291</v>
      </c>
      <c r="F37" s="4">
        <v>53348.52</v>
      </c>
      <c r="G37" s="4">
        <v>1709.85</v>
      </c>
      <c r="H37" s="4">
        <v>20576.69</v>
      </c>
      <c r="I37" s="4">
        <v>545769.02</v>
      </c>
      <c r="J37" s="4">
        <v>1017240.35</v>
      </c>
      <c r="K37" s="26">
        <v>10119171.09</v>
      </c>
      <c r="L37" s="8">
        <v>64455568.98</v>
      </c>
      <c r="M37" s="4">
        <v>1415130.89</v>
      </c>
      <c r="N37" s="4">
        <v>75049.17</v>
      </c>
      <c r="O37" s="24">
        <v>65945749.04</v>
      </c>
      <c r="P37" s="8">
        <v>17783488.6</v>
      </c>
      <c r="Q37" s="8">
        <v>0</v>
      </c>
      <c r="R37" s="12">
        <v>93848408.73</v>
      </c>
      <c r="S37" s="4">
        <v>3666019.92</v>
      </c>
      <c r="T37" s="4">
        <v>4076416.92</v>
      </c>
      <c r="U37" s="4">
        <v>63250.8</v>
      </c>
      <c r="V37" s="4">
        <v>1413.36</v>
      </c>
      <c r="W37" s="4">
        <v>19955.88</v>
      </c>
      <c r="X37" s="4">
        <v>772805.88</v>
      </c>
      <c r="Y37" s="4">
        <v>877473.24</v>
      </c>
      <c r="Z37" s="26">
        <v>9477336</v>
      </c>
      <c r="AA37" s="8">
        <v>61100368.44</v>
      </c>
      <c r="AB37" s="4">
        <v>1341467.04</v>
      </c>
      <c r="AC37" s="4">
        <v>71146.2</v>
      </c>
      <c r="AD37" s="24">
        <v>62512981.68</v>
      </c>
      <c r="AE37" s="8">
        <v>16857778.56</v>
      </c>
      <c r="AF37" s="8">
        <v>0</v>
      </c>
      <c r="AG37" s="12">
        <v>88848096.24000001</v>
      </c>
      <c r="AH37" s="4">
        <v>270215.74</v>
      </c>
      <c r="AI37" s="4">
        <v>467874.08</v>
      </c>
      <c r="AJ37" s="4">
        <v>-9902.28</v>
      </c>
      <c r="AK37" s="4">
        <v>296.49</v>
      </c>
      <c r="AL37" s="4">
        <v>620.81</v>
      </c>
      <c r="AM37" s="4">
        <v>-227036.86</v>
      </c>
      <c r="AN37" s="4">
        <v>139767.11</v>
      </c>
      <c r="AO37" s="26">
        <v>641835.09</v>
      </c>
      <c r="AP37" s="8">
        <v>3355200.54</v>
      </c>
      <c r="AQ37" s="4">
        <v>73663.85</v>
      </c>
      <c r="AR37" s="4">
        <v>3902.97</v>
      </c>
      <c r="AS37" s="24">
        <v>3432767.36</v>
      </c>
      <c r="AT37" s="8">
        <v>925710.04</v>
      </c>
      <c r="AU37" s="8">
        <v>0</v>
      </c>
      <c r="AV37" s="12">
        <v>4358477.4</v>
      </c>
      <c r="AW37" s="4">
        <v>270215.74</v>
      </c>
      <c r="AX37" s="4">
        <v>467874.08</v>
      </c>
      <c r="AY37" s="4">
        <v>-9902.28</v>
      </c>
      <c r="AZ37" s="4">
        <v>296.49</v>
      </c>
      <c r="BA37" s="4">
        <v>620.81</v>
      </c>
      <c r="BB37" s="4">
        <v>-227036.86</v>
      </c>
      <c r="BC37" s="4">
        <v>225752.79</v>
      </c>
      <c r="BD37" s="26">
        <v>727820.77</v>
      </c>
      <c r="BE37" s="8">
        <v>3638339.83</v>
      </c>
      <c r="BF37" s="4">
        <v>79880.22</v>
      </c>
      <c r="BG37" s="4">
        <v>4233.7</v>
      </c>
      <c r="BH37" s="24">
        <v>3722453.75</v>
      </c>
      <c r="BI37" s="8">
        <v>1003829.04</v>
      </c>
      <c r="BJ37" s="8">
        <v>0</v>
      </c>
      <c r="BK37" s="12">
        <v>4726282.79</v>
      </c>
      <c r="BL37" s="4">
        <f aca="true" t="shared" si="15" ref="BL37:BL61">+AW37-AH37</f>
        <v>0</v>
      </c>
      <c r="BM37" s="4">
        <f aca="true" t="shared" si="16" ref="BM37:BM61">+AX37-AI37</f>
        <v>0</v>
      </c>
      <c r="BN37" s="4">
        <f aca="true" t="shared" si="17" ref="BN37:BN61">+AY37-AJ37</f>
        <v>0</v>
      </c>
      <c r="BO37" s="4">
        <f aca="true" t="shared" si="18" ref="BO37:BO61">+AZ37-AK37</f>
        <v>0</v>
      </c>
      <c r="BP37" s="4">
        <f aca="true" t="shared" si="19" ref="BP37:BP61">+BA37-AL37</f>
        <v>0</v>
      </c>
      <c r="BQ37" s="4">
        <f aca="true" t="shared" si="20" ref="BQ37:BQ61">+BB37-AM37</f>
        <v>0</v>
      </c>
      <c r="BR37" s="4">
        <f aca="true" t="shared" si="21" ref="BR37:BR61">+BC37-AN37</f>
        <v>85985.68000000002</v>
      </c>
      <c r="BS37" s="26">
        <f t="shared" si="13"/>
        <v>85985.68000000002</v>
      </c>
      <c r="BT37" s="8">
        <f aca="true" t="shared" si="22" ref="BT37:BT61">+BE37-AP37</f>
        <v>283139.29000000004</v>
      </c>
      <c r="BU37" s="4">
        <f aca="true" t="shared" si="23" ref="BU37:BU61">+BF37-AQ37</f>
        <v>6216.369999999995</v>
      </c>
      <c r="BV37" s="4">
        <f aca="true" t="shared" si="24" ref="BV37:BV61">+BG37-AR37</f>
        <v>330.73</v>
      </c>
      <c r="BW37" s="24">
        <f aca="true" t="shared" si="25" ref="BW37:BW61">+BH37-AS37</f>
        <v>289686.39000000013</v>
      </c>
      <c r="BX37" s="8">
        <f aca="true" t="shared" si="26" ref="BX37:BX61">+BI37-AT37</f>
        <v>78119</v>
      </c>
      <c r="BY37" s="8">
        <f aca="true" t="shared" si="27" ref="BY37:BY61">+BJ37-AU37</f>
        <v>0</v>
      </c>
      <c r="BZ37" s="12">
        <f t="shared" si="14"/>
        <v>453791.0700000002</v>
      </c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</row>
    <row r="38" spans="1:115" ht="12.75">
      <c r="A38" s="30" t="s">
        <v>174</v>
      </c>
      <c r="B38" s="29" t="s">
        <v>92</v>
      </c>
      <c r="C38" s="19" t="s">
        <v>281</v>
      </c>
      <c r="D38" s="4">
        <v>2585444.27</v>
      </c>
      <c r="E38" s="4">
        <v>3106685.82</v>
      </c>
      <c r="F38" s="4">
        <v>40078.05</v>
      </c>
      <c r="G38" s="4">
        <v>1337.35</v>
      </c>
      <c r="H38" s="4">
        <v>15203.02</v>
      </c>
      <c r="I38" s="4">
        <v>293123.78</v>
      </c>
      <c r="J38" s="4">
        <v>792577.11</v>
      </c>
      <c r="K38" s="26">
        <v>6834449.4</v>
      </c>
      <c r="L38" s="8">
        <v>64059641.76</v>
      </c>
      <c r="M38" s="4">
        <v>1564112.77</v>
      </c>
      <c r="N38" s="4">
        <v>82716.72</v>
      </c>
      <c r="O38" s="24">
        <v>65706471.25</v>
      </c>
      <c r="P38" s="8">
        <v>7658355.09</v>
      </c>
      <c r="Q38" s="8">
        <v>0</v>
      </c>
      <c r="R38" s="12">
        <v>80199275.74</v>
      </c>
      <c r="S38" s="4">
        <v>2241442.44</v>
      </c>
      <c r="T38" s="4">
        <v>2871236.64</v>
      </c>
      <c r="U38" s="4">
        <v>42355.32</v>
      </c>
      <c r="V38" s="4">
        <v>1018.32</v>
      </c>
      <c r="W38" s="4">
        <v>12815.76</v>
      </c>
      <c r="X38" s="4">
        <v>346625.16</v>
      </c>
      <c r="Y38" s="4">
        <v>679119.48</v>
      </c>
      <c r="Z38" s="26">
        <v>6194613.120000001</v>
      </c>
      <c r="AA38" s="8">
        <v>60725051.04</v>
      </c>
      <c r="AB38" s="4">
        <v>1482693.72</v>
      </c>
      <c r="AC38" s="4">
        <v>78414.96</v>
      </c>
      <c r="AD38" s="24">
        <v>62286159.72</v>
      </c>
      <c r="AE38" s="8">
        <v>7259703.48</v>
      </c>
      <c r="AF38" s="8">
        <v>0</v>
      </c>
      <c r="AG38" s="12">
        <v>75740476.32</v>
      </c>
      <c r="AH38" s="4">
        <v>344001.83</v>
      </c>
      <c r="AI38" s="4">
        <v>235449.18</v>
      </c>
      <c r="AJ38" s="4">
        <v>-2277.27</v>
      </c>
      <c r="AK38" s="4">
        <v>319.03</v>
      </c>
      <c r="AL38" s="4">
        <v>2387.26</v>
      </c>
      <c r="AM38" s="4">
        <v>-53501.38</v>
      </c>
      <c r="AN38" s="4">
        <v>113457.63</v>
      </c>
      <c r="AO38" s="26">
        <v>639836.28</v>
      </c>
      <c r="AP38" s="8">
        <v>3334590.72</v>
      </c>
      <c r="AQ38" s="4">
        <v>81419.05</v>
      </c>
      <c r="AR38" s="4">
        <v>4301.76</v>
      </c>
      <c r="AS38" s="24">
        <v>3420311.53</v>
      </c>
      <c r="AT38" s="8">
        <v>398651.61</v>
      </c>
      <c r="AU38" s="8">
        <v>0</v>
      </c>
      <c r="AV38" s="12">
        <v>3818963.1399999997</v>
      </c>
      <c r="AW38" s="4">
        <v>344001.83</v>
      </c>
      <c r="AX38" s="4">
        <v>235449.18</v>
      </c>
      <c r="AY38" s="4">
        <v>-2277.27</v>
      </c>
      <c r="AZ38" s="4">
        <v>319.03</v>
      </c>
      <c r="BA38" s="4">
        <v>2387.26</v>
      </c>
      <c r="BB38" s="4">
        <v>-53501.38</v>
      </c>
      <c r="BC38" s="4">
        <v>180452.89</v>
      </c>
      <c r="BD38" s="26">
        <v>706831.54</v>
      </c>
      <c r="BE38" s="8">
        <v>3615990.78</v>
      </c>
      <c r="BF38" s="4">
        <v>88289.86</v>
      </c>
      <c r="BG38" s="4">
        <v>4666.29</v>
      </c>
      <c r="BH38" s="24">
        <v>3708946.93</v>
      </c>
      <c r="BI38" s="8">
        <v>432293.1</v>
      </c>
      <c r="BJ38" s="8">
        <v>0</v>
      </c>
      <c r="BK38" s="12">
        <v>4141240.0300000003</v>
      </c>
      <c r="BL38" s="4">
        <f t="shared" si="15"/>
        <v>0</v>
      </c>
      <c r="BM38" s="4">
        <f t="shared" si="16"/>
        <v>0</v>
      </c>
      <c r="BN38" s="4">
        <f t="shared" si="17"/>
        <v>0</v>
      </c>
      <c r="BO38" s="4">
        <f t="shared" si="18"/>
        <v>0</v>
      </c>
      <c r="BP38" s="4">
        <f t="shared" si="19"/>
        <v>0</v>
      </c>
      <c r="BQ38" s="4">
        <f t="shared" si="20"/>
        <v>0</v>
      </c>
      <c r="BR38" s="4">
        <f t="shared" si="21"/>
        <v>66995.26000000001</v>
      </c>
      <c r="BS38" s="26">
        <f t="shared" si="13"/>
        <v>66995.26000000001</v>
      </c>
      <c r="BT38" s="8">
        <f t="shared" si="22"/>
        <v>281400.0599999996</v>
      </c>
      <c r="BU38" s="4">
        <f t="shared" si="23"/>
        <v>6870.809999999998</v>
      </c>
      <c r="BV38" s="4">
        <f t="shared" si="24"/>
        <v>364.52999999999975</v>
      </c>
      <c r="BW38" s="24">
        <f t="shared" si="25"/>
        <v>288635.4000000004</v>
      </c>
      <c r="BX38" s="8">
        <f t="shared" si="26"/>
        <v>33641.48999999999</v>
      </c>
      <c r="BY38" s="8">
        <f t="shared" si="27"/>
        <v>0</v>
      </c>
      <c r="BZ38" s="12">
        <f t="shared" si="14"/>
        <v>389272.1500000004</v>
      </c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</row>
    <row r="39" spans="1:115" ht="12.75">
      <c r="A39" s="30" t="s">
        <v>182</v>
      </c>
      <c r="B39" s="29" t="s">
        <v>92</v>
      </c>
      <c r="C39" s="17" t="s">
        <v>282</v>
      </c>
      <c r="D39" s="8">
        <v>10339088.48</v>
      </c>
      <c r="E39" s="8">
        <v>13375727.36</v>
      </c>
      <c r="F39" s="8">
        <v>189471.16</v>
      </c>
      <c r="G39" s="8">
        <v>4783.43</v>
      </c>
      <c r="H39" s="8">
        <v>79432.88</v>
      </c>
      <c r="I39" s="8">
        <v>1334093.54</v>
      </c>
      <c r="J39" s="8">
        <v>2196644.46</v>
      </c>
      <c r="K39" s="26">
        <v>27519241.31</v>
      </c>
      <c r="L39" s="8">
        <v>144381640.76</v>
      </c>
      <c r="M39" s="4">
        <v>3387478.72</v>
      </c>
      <c r="N39" s="4">
        <v>1908995.32</v>
      </c>
      <c r="O39" s="24">
        <v>149678114.8</v>
      </c>
      <c r="P39" s="4">
        <v>0</v>
      </c>
      <c r="Q39" s="8">
        <v>0</v>
      </c>
      <c r="R39" s="12">
        <v>177197356.11</v>
      </c>
      <c r="S39" s="8">
        <v>9254193.48</v>
      </c>
      <c r="T39" s="8">
        <v>12465514.56</v>
      </c>
      <c r="U39" s="8">
        <v>186537.36</v>
      </c>
      <c r="V39" s="8">
        <v>4019.88</v>
      </c>
      <c r="W39" s="8">
        <v>68162.16</v>
      </c>
      <c r="X39" s="8">
        <v>1908196.32</v>
      </c>
      <c r="Y39" s="8">
        <v>1829069.4</v>
      </c>
      <c r="Z39" s="26">
        <v>25715693.159999996</v>
      </c>
      <c r="AA39" s="8">
        <v>136865930.88</v>
      </c>
      <c r="AB39" s="4">
        <v>3211145.28</v>
      </c>
      <c r="AC39" s="4">
        <v>1809716.04</v>
      </c>
      <c r="AD39" s="24">
        <v>141886792.2</v>
      </c>
      <c r="AE39" s="4">
        <v>0</v>
      </c>
      <c r="AF39" s="8">
        <v>0</v>
      </c>
      <c r="AG39" s="12">
        <v>167602485.35999998</v>
      </c>
      <c r="AH39" s="8">
        <v>1084895</v>
      </c>
      <c r="AI39" s="8">
        <v>910212.8</v>
      </c>
      <c r="AJ39" s="8">
        <v>2933.8</v>
      </c>
      <c r="AK39" s="8">
        <v>763.55</v>
      </c>
      <c r="AL39" s="8">
        <v>11270.72</v>
      </c>
      <c r="AM39" s="8">
        <v>-574102.78</v>
      </c>
      <c r="AN39" s="8">
        <v>367575.06</v>
      </c>
      <c r="AO39" s="26">
        <v>1803548.15</v>
      </c>
      <c r="AP39" s="8">
        <v>7515709.88</v>
      </c>
      <c r="AQ39" s="4">
        <v>176333.44</v>
      </c>
      <c r="AR39" s="4">
        <v>99279.28</v>
      </c>
      <c r="AS39" s="24">
        <v>7791322.6</v>
      </c>
      <c r="AT39" s="4">
        <v>0</v>
      </c>
      <c r="AU39" s="8">
        <v>0</v>
      </c>
      <c r="AV39" s="12">
        <v>7791322.6</v>
      </c>
      <c r="AW39" s="8">
        <v>1084895</v>
      </c>
      <c r="AX39" s="8">
        <v>910212.8</v>
      </c>
      <c r="AY39" s="8">
        <v>2933.8</v>
      </c>
      <c r="AZ39" s="8">
        <v>763.55</v>
      </c>
      <c r="BA39" s="8">
        <v>11270.72</v>
      </c>
      <c r="BB39" s="8">
        <v>-574102.78</v>
      </c>
      <c r="BC39" s="8">
        <v>553253.85</v>
      </c>
      <c r="BD39" s="26">
        <v>1989226.94</v>
      </c>
      <c r="BE39" s="8">
        <v>8149947</v>
      </c>
      <c r="BF39" s="4">
        <v>191213.9</v>
      </c>
      <c r="BG39" s="4">
        <v>107692.04</v>
      </c>
      <c r="BH39" s="24">
        <v>8448852.94</v>
      </c>
      <c r="BI39" s="4">
        <v>0</v>
      </c>
      <c r="BJ39" s="8">
        <v>0</v>
      </c>
      <c r="BK39" s="12">
        <v>8448852.94</v>
      </c>
      <c r="BL39" s="8">
        <f t="shared" si="15"/>
        <v>0</v>
      </c>
      <c r="BM39" s="8">
        <f t="shared" si="16"/>
        <v>0</v>
      </c>
      <c r="BN39" s="8">
        <f t="shared" si="17"/>
        <v>0</v>
      </c>
      <c r="BO39" s="8">
        <f t="shared" si="18"/>
        <v>0</v>
      </c>
      <c r="BP39" s="8">
        <f t="shared" si="19"/>
        <v>0</v>
      </c>
      <c r="BQ39" s="8">
        <f t="shared" si="20"/>
        <v>0</v>
      </c>
      <c r="BR39" s="8">
        <f t="shared" si="21"/>
        <v>185678.78999999998</v>
      </c>
      <c r="BS39" s="26">
        <f t="shared" si="13"/>
        <v>185678.78999999998</v>
      </c>
      <c r="BT39" s="8">
        <f t="shared" si="22"/>
        <v>634237.1200000001</v>
      </c>
      <c r="BU39" s="4">
        <f t="shared" si="23"/>
        <v>14880.459999999992</v>
      </c>
      <c r="BV39" s="4">
        <f t="shared" si="24"/>
        <v>8412.759999999995</v>
      </c>
      <c r="BW39" s="24">
        <f t="shared" si="25"/>
        <v>657530.3399999999</v>
      </c>
      <c r="BX39" s="4">
        <f t="shared" si="26"/>
        <v>0</v>
      </c>
      <c r="BY39" s="8">
        <f t="shared" si="27"/>
        <v>0</v>
      </c>
      <c r="BZ39" s="12">
        <f t="shared" si="14"/>
        <v>843209.1299999999</v>
      </c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</row>
    <row r="40" spans="1:115" ht="12.75">
      <c r="A40" s="30" t="s">
        <v>89</v>
      </c>
      <c r="B40" s="29" t="s">
        <v>94</v>
      </c>
      <c r="C40" s="17" t="s">
        <v>283</v>
      </c>
      <c r="D40" s="8">
        <v>9065312.96</v>
      </c>
      <c r="E40" s="8">
        <v>10950018.93</v>
      </c>
      <c r="F40" s="8">
        <v>124368.45</v>
      </c>
      <c r="G40" s="8">
        <v>3997.15</v>
      </c>
      <c r="H40" s="8">
        <v>45183.04</v>
      </c>
      <c r="I40" s="8">
        <v>1202659.05</v>
      </c>
      <c r="J40" s="8">
        <v>1539832.12</v>
      </c>
      <c r="K40" s="26">
        <v>22931371.7</v>
      </c>
      <c r="L40" s="8">
        <v>69546701.42</v>
      </c>
      <c r="M40" s="4">
        <v>3211125.05</v>
      </c>
      <c r="N40" s="4">
        <v>168488.89</v>
      </c>
      <c r="O40" s="24">
        <v>72926315.36</v>
      </c>
      <c r="P40" s="4">
        <v>0</v>
      </c>
      <c r="Q40" s="8">
        <v>0</v>
      </c>
      <c r="R40" s="12">
        <v>95857687.06</v>
      </c>
      <c r="S40" s="8">
        <v>7702878.24</v>
      </c>
      <c r="T40" s="8">
        <v>11700277.2</v>
      </c>
      <c r="U40" s="8">
        <v>160529.76</v>
      </c>
      <c r="V40" s="8">
        <v>3510</v>
      </c>
      <c r="W40" s="8">
        <v>53830.8</v>
      </c>
      <c r="X40" s="8">
        <v>302219.52</v>
      </c>
      <c r="Y40" s="8">
        <v>1267363.32</v>
      </c>
      <c r="Z40" s="26">
        <v>21190608.84</v>
      </c>
      <c r="AA40" s="8">
        <v>65926484.76</v>
      </c>
      <c r="AB40" s="4">
        <v>3043971.6</v>
      </c>
      <c r="AC40" s="4">
        <v>159726.48</v>
      </c>
      <c r="AD40" s="24">
        <v>69130182.84</v>
      </c>
      <c r="AE40" s="4">
        <v>0</v>
      </c>
      <c r="AF40" s="8">
        <v>0</v>
      </c>
      <c r="AG40" s="12">
        <v>90320791.67999999</v>
      </c>
      <c r="AH40" s="8">
        <v>1362434.72</v>
      </c>
      <c r="AI40" s="8">
        <v>-750258.27</v>
      </c>
      <c r="AJ40" s="8">
        <v>-36161.31</v>
      </c>
      <c r="AK40" s="8">
        <v>487.15</v>
      </c>
      <c r="AL40" s="8">
        <v>-8647.76</v>
      </c>
      <c r="AM40" s="8">
        <v>900439.53</v>
      </c>
      <c r="AN40" s="8">
        <v>272468.8</v>
      </c>
      <c r="AO40" s="26">
        <v>1740762.86</v>
      </c>
      <c r="AP40" s="8">
        <v>3620216.66</v>
      </c>
      <c r="AQ40" s="4">
        <v>167153.45</v>
      </c>
      <c r="AR40" s="4">
        <v>8762.41</v>
      </c>
      <c r="AS40" s="24">
        <v>3796132.52</v>
      </c>
      <c r="AT40" s="4">
        <v>0</v>
      </c>
      <c r="AU40" s="8">
        <v>0</v>
      </c>
      <c r="AV40" s="12">
        <v>3796132.52</v>
      </c>
      <c r="AW40" s="8">
        <v>1362434.72</v>
      </c>
      <c r="AX40" s="8">
        <v>-750258.27</v>
      </c>
      <c r="AY40" s="8">
        <v>-36161.31</v>
      </c>
      <c r="AZ40" s="8">
        <v>487.15</v>
      </c>
      <c r="BA40" s="8">
        <v>-8647.76</v>
      </c>
      <c r="BB40" s="8">
        <v>900439.53</v>
      </c>
      <c r="BC40" s="8">
        <v>402628.31</v>
      </c>
      <c r="BD40" s="26">
        <v>1870922.37</v>
      </c>
      <c r="BE40" s="8">
        <v>3925720.18</v>
      </c>
      <c r="BF40" s="4">
        <v>181259.23</v>
      </c>
      <c r="BG40" s="4">
        <v>9504.93</v>
      </c>
      <c r="BH40" s="24">
        <v>4116484.34</v>
      </c>
      <c r="BI40" s="4">
        <v>0</v>
      </c>
      <c r="BJ40" s="8">
        <v>0</v>
      </c>
      <c r="BK40" s="12">
        <v>4116484.34</v>
      </c>
      <c r="BL40" s="8">
        <f t="shared" si="15"/>
        <v>0</v>
      </c>
      <c r="BM40" s="8">
        <f t="shared" si="16"/>
        <v>0</v>
      </c>
      <c r="BN40" s="8">
        <f t="shared" si="17"/>
        <v>0</v>
      </c>
      <c r="BO40" s="8">
        <f t="shared" si="18"/>
        <v>0</v>
      </c>
      <c r="BP40" s="8">
        <f t="shared" si="19"/>
        <v>0</v>
      </c>
      <c r="BQ40" s="8">
        <f t="shared" si="20"/>
        <v>0</v>
      </c>
      <c r="BR40" s="8">
        <f t="shared" si="21"/>
        <v>130159.51000000001</v>
      </c>
      <c r="BS40" s="26">
        <f t="shared" si="13"/>
        <v>130159.51000000001</v>
      </c>
      <c r="BT40" s="8">
        <f t="shared" si="22"/>
        <v>305503.52</v>
      </c>
      <c r="BU40" s="4">
        <f t="shared" si="23"/>
        <v>14105.779999999999</v>
      </c>
      <c r="BV40" s="4">
        <f t="shared" si="24"/>
        <v>742.5200000000004</v>
      </c>
      <c r="BW40" s="24">
        <f t="shared" si="25"/>
        <v>320351.81999999983</v>
      </c>
      <c r="BX40" s="4">
        <f t="shared" si="26"/>
        <v>0</v>
      </c>
      <c r="BY40" s="8">
        <f t="shared" si="27"/>
        <v>0</v>
      </c>
      <c r="BZ40" s="12">
        <f t="shared" si="14"/>
        <v>450511.32999999984</v>
      </c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</row>
    <row r="41" spans="1:115" ht="12.75">
      <c r="A41" s="30" t="s">
        <v>284</v>
      </c>
      <c r="B41" s="29" t="s">
        <v>92</v>
      </c>
      <c r="C41" s="17" t="s">
        <v>285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26">
        <v>0</v>
      </c>
      <c r="L41" s="4">
        <v>0</v>
      </c>
      <c r="M41" s="4">
        <v>0</v>
      </c>
      <c r="N41" s="4">
        <v>0</v>
      </c>
      <c r="O41" s="24">
        <v>0</v>
      </c>
      <c r="P41" s="34">
        <v>0</v>
      </c>
      <c r="Q41" s="8">
        <v>5519424.59</v>
      </c>
      <c r="R41" s="12">
        <v>5519424.59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26">
        <v>0</v>
      </c>
      <c r="AA41" s="4">
        <v>0</v>
      </c>
      <c r="AB41" s="4">
        <v>0</v>
      </c>
      <c r="AC41" s="4">
        <v>0</v>
      </c>
      <c r="AD41" s="24">
        <v>0</v>
      </c>
      <c r="AE41" s="34">
        <v>0</v>
      </c>
      <c r="AF41" s="8">
        <v>5232113.88</v>
      </c>
      <c r="AG41" s="12">
        <v>5232113.88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26">
        <v>0</v>
      </c>
      <c r="AP41" s="4">
        <v>0</v>
      </c>
      <c r="AQ41" s="4">
        <v>0</v>
      </c>
      <c r="AR41" s="4">
        <v>0</v>
      </c>
      <c r="AS41" s="24">
        <v>0</v>
      </c>
      <c r="AT41" s="34">
        <v>0</v>
      </c>
      <c r="AU41" s="8">
        <v>287310.71</v>
      </c>
      <c r="AV41" s="12">
        <v>287310.71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26">
        <v>0</v>
      </c>
      <c r="BE41" s="4">
        <v>0</v>
      </c>
      <c r="BF41" s="4">
        <v>0</v>
      </c>
      <c r="BG41" s="4">
        <v>0</v>
      </c>
      <c r="BH41" s="24">
        <v>0</v>
      </c>
      <c r="BI41" s="34">
        <v>0</v>
      </c>
      <c r="BJ41" s="8">
        <v>311556.34</v>
      </c>
      <c r="BK41" s="12">
        <v>311556.34</v>
      </c>
      <c r="BL41" s="8">
        <f t="shared" si="15"/>
        <v>0</v>
      </c>
      <c r="BM41" s="8">
        <f t="shared" si="16"/>
        <v>0</v>
      </c>
      <c r="BN41" s="8">
        <f t="shared" si="17"/>
        <v>0</v>
      </c>
      <c r="BO41" s="8">
        <f t="shared" si="18"/>
        <v>0</v>
      </c>
      <c r="BP41" s="8">
        <f t="shared" si="19"/>
        <v>0</v>
      </c>
      <c r="BQ41" s="8">
        <f t="shared" si="20"/>
        <v>0</v>
      </c>
      <c r="BR41" s="8">
        <f t="shared" si="21"/>
        <v>0</v>
      </c>
      <c r="BS41" s="26">
        <f t="shared" si="13"/>
        <v>0</v>
      </c>
      <c r="BT41" s="4">
        <f t="shared" si="22"/>
        <v>0</v>
      </c>
      <c r="BU41" s="4">
        <f t="shared" si="23"/>
        <v>0</v>
      </c>
      <c r="BV41" s="4">
        <f t="shared" si="24"/>
        <v>0</v>
      </c>
      <c r="BW41" s="24">
        <f t="shared" si="25"/>
        <v>0</v>
      </c>
      <c r="BX41" s="34">
        <f t="shared" si="26"/>
        <v>0</v>
      </c>
      <c r="BY41" s="8">
        <f t="shared" si="27"/>
        <v>24245.630000000005</v>
      </c>
      <c r="BZ41" s="12">
        <f t="shared" si="14"/>
        <v>24245.630000000005</v>
      </c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</row>
    <row r="42" spans="1:115" ht="12.75">
      <c r="A42" s="30" t="s">
        <v>89</v>
      </c>
      <c r="B42" s="29" t="s">
        <v>95</v>
      </c>
      <c r="C42" s="17" t="s">
        <v>286</v>
      </c>
      <c r="D42" s="8">
        <v>744745.09</v>
      </c>
      <c r="E42" s="8">
        <v>1190450.47</v>
      </c>
      <c r="F42" s="8">
        <v>13520.93</v>
      </c>
      <c r="G42" s="8">
        <v>434.56</v>
      </c>
      <c r="H42" s="8">
        <v>4912.15</v>
      </c>
      <c r="I42" s="8">
        <v>106039.25</v>
      </c>
      <c r="J42" s="8">
        <v>167405.75</v>
      </c>
      <c r="K42" s="26">
        <v>2227508.2</v>
      </c>
      <c r="L42" s="8">
        <v>11794993.78</v>
      </c>
      <c r="M42" s="4">
        <v>418707.29</v>
      </c>
      <c r="N42" s="4">
        <v>22257.98</v>
      </c>
      <c r="O42" s="24">
        <v>12235959.05</v>
      </c>
      <c r="P42" s="8">
        <v>0</v>
      </c>
      <c r="Q42" s="8">
        <v>0</v>
      </c>
      <c r="R42" s="12">
        <v>14463467.25</v>
      </c>
      <c r="S42" s="8">
        <v>657872.04</v>
      </c>
      <c r="T42" s="8">
        <v>1287829.68</v>
      </c>
      <c r="U42" s="8">
        <v>17669.28</v>
      </c>
      <c r="V42" s="8">
        <v>386.28</v>
      </c>
      <c r="W42" s="8">
        <v>5925.12</v>
      </c>
      <c r="X42" s="8">
        <v>1518256.32</v>
      </c>
      <c r="Y42" s="8">
        <v>137667.6</v>
      </c>
      <c r="Z42" s="26">
        <v>3625606.3200000003</v>
      </c>
      <c r="AA42" s="8">
        <v>11181011.64</v>
      </c>
      <c r="AB42" s="4">
        <v>396911.76</v>
      </c>
      <c r="AC42" s="4">
        <v>21100.44</v>
      </c>
      <c r="AD42" s="24">
        <v>11599023.84</v>
      </c>
      <c r="AE42" s="8">
        <v>0</v>
      </c>
      <c r="AF42" s="8">
        <v>0</v>
      </c>
      <c r="AG42" s="12">
        <v>15224630.16</v>
      </c>
      <c r="AH42" s="8">
        <v>86873.05</v>
      </c>
      <c r="AI42" s="8">
        <v>-97379.21</v>
      </c>
      <c r="AJ42" s="8">
        <v>-4148.35</v>
      </c>
      <c r="AK42" s="8">
        <v>48.28</v>
      </c>
      <c r="AL42" s="8">
        <v>-1012.97</v>
      </c>
      <c r="AM42" s="8">
        <v>-1412217.07</v>
      </c>
      <c r="AN42" s="8">
        <v>29738.15</v>
      </c>
      <c r="AO42" s="26">
        <v>-1398098.12</v>
      </c>
      <c r="AP42" s="8">
        <v>613982.14</v>
      </c>
      <c r="AQ42" s="4">
        <v>21795.53</v>
      </c>
      <c r="AR42" s="4">
        <v>1157.54</v>
      </c>
      <c r="AS42" s="24">
        <v>636935.21</v>
      </c>
      <c r="AT42" s="8">
        <v>0</v>
      </c>
      <c r="AU42" s="8">
        <v>0</v>
      </c>
      <c r="AV42" s="12">
        <v>636935.21</v>
      </c>
      <c r="AW42" s="8">
        <v>86873.05</v>
      </c>
      <c r="AX42" s="8">
        <v>-97379.21</v>
      </c>
      <c r="AY42" s="8">
        <v>-4148.35</v>
      </c>
      <c r="AZ42" s="8">
        <v>48.28</v>
      </c>
      <c r="BA42" s="8">
        <v>-1012.97</v>
      </c>
      <c r="BB42" s="8">
        <v>-1412217.07</v>
      </c>
      <c r="BC42" s="8">
        <v>43888.69</v>
      </c>
      <c r="BD42" s="26">
        <v>-1383947.58</v>
      </c>
      <c r="BE42" s="8">
        <v>665794.98</v>
      </c>
      <c r="BF42" s="4">
        <v>23634.82</v>
      </c>
      <c r="BG42" s="4">
        <v>1255.63</v>
      </c>
      <c r="BH42" s="24">
        <v>690685.43</v>
      </c>
      <c r="BI42" s="8">
        <v>0</v>
      </c>
      <c r="BJ42" s="8">
        <v>0</v>
      </c>
      <c r="BK42" s="12">
        <v>690685.43</v>
      </c>
      <c r="BL42" s="8">
        <f t="shared" si="15"/>
        <v>0</v>
      </c>
      <c r="BM42" s="8">
        <f t="shared" si="16"/>
        <v>0</v>
      </c>
      <c r="BN42" s="8">
        <f t="shared" si="17"/>
        <v>0</v>
      </c>
      <c r="BO42" s="8">
        <f t="shared" si="18"/>
        <v>0</v>
      </c>
      <c r="BP42" s="8">
        <f t="shared" si="19"/>
        <v>0</v>
      </c>
      <c r="BQ42" s="8">
        <f t="shared" si="20"/>
        <v>0</v>
      </c>
      <c r="BR42" s="8">
        <f t="shared" si="21"/>
        <v>14150.54</v>
      </c>
      <c r="BS42" s="26">
        <f t="shared" si="13"/>
        <v>14150.54</v>
      </c>
      <c r="BT42" s="8">
        <f t="shared" si="22"/>
        <v>51812.83999999997</v>
      </c>
      <c r="BU42" s="4">
        <f t="shared" si="23"/>
        <v>1839.2900000000009</v>
      </c>
      <c r="BV42" s="4">
        <f t="shared" si="24"/>
        <v>98.09000000000015</v>
      </c>
      <c r="BW42" s="24">
        <f t="shared" si="25"/>
        <v>53750.22000000009</v>
      </c>
      <c r="BX42" s="8">
        <f t="shared" si="26"/>
        <v>0</v>
      </c>
      <c r="BY42" s="8">
        <f t="shared" si="27"/>
        <v>0</v>
      </c>
      <c r="BZ42" s="12">
        <f t="shared" si="14"/>
        <v>67900.7600000001</v>
      </c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</row>
    <row r="43" spans="1:115" ht="12.75">
      <c r="A43" s="30" t="s">
        <v>187</v>
      </c>
      <c r="B43" s="29" t="s">
        <v>92</v>
      </c>
      <c r="C43" s="17" t="s">
        <v>287</v>
      </c>
      <c r="D43" s="4">
        <v>9868301.33</v>
      </c>
      <c r="E43" s="4">
        <v>11743157.22</v>
      </c>
      <c r="F43" s="4">
        <v>171624.83</v>
      </c>
      <c r="G43" s="4">
        <v>4232.5</v>
      </c>
      <c r="H43" s="4">
        <v>71227.05</v>
      </c>
      <c r="I43" s="4">
        <v>1473796.29</v>
      </c>
      <c r="J43" s="4">
        <v>2835919.32</v>
      </c>
      <c r="K43" s="26">
        <v>26168258.54</v>
      </c>
      <c r="L43" s="8">
        <v>141844861.41</v>
      </c>
      <c r="M43" s="4">
        <v>2300320.61</v>
      </c>
      <c r="N43" s="4">
        <v>181617.31</v>
      </c>
      <c r="O43" s="24">
        <v>144326799.33</v>
      </c>
      <c r="P43" s="8">
        <v>40150656.41</v>
      </c>
      <c r="Q43" s="8">
        <v>0</v>
      </c>
      <c r="R43" s="12">
        <v>210645714.28</v>
      </c>
      <c r="S43" s="4">
        <v>9096873.72</v>
      </c>
      <c r="T43" s="4">
        <v>10931004.12</v>
      </c>
      <c r="U43" s="4">
        <v>163667.76</v>
      </c>
      <c r="V43" s="4">
        <v>3351.48</v>
      </c>
      <c r="W43" s="4">
        <v>52060.2</v>
      </c>
      <c r="X43" s="4">
        <v>1856674.32</v>
      </c>
      <c r="Y43" s="4">
        <v>2409240.6</v>
      </c>
      <c r="Z43" s="26">
        <v>24512872.200000003</v>
      </c>
      <c r="AA43" s="8">
        <v>134461202.28</v>
      </c>
      <c r="AB43" s="4">
        <v>2180578.68</v>
      </c>
      <c r="AC43" s="4">
        <v>172172.16</v>
      </c>
      <c r="AD43" s="24">
        <v>136813953.12</v>
      </c>
      <c r="AE43" s="8">
        <v>38060635.2</v>
      </c>
      <c r="AF43" s="8">
        <v>0</v>
      </c>
      <c r="AG43" s="12">
        <v>199387460.52000004</v>
      </c>
      <c r="AH43" s="4">
        <v>771427.61</v>
      </c>
      <c r="AI43" s="4">
        <v>812153.1</v>
      </c>
      <c r="AJ43" s="4">
        <v>7957.07</v>
      </c>
      <c r="AK43" s="4">
        <v>881.02</v>
      </c>
      <c r="AL43" s="4">
        <v>19166.85</v>
      </c>
      <c r="AM43" s="4">
        <v>-382878.03</v>
      </c>
      <c r="AN43" s="4">
        <v>426678.72</v>
      </c>
      <c r="AO43" s="26">
        <v>1655386.34</v>
      </c>
      <c r="AP43" s="8">
        <v>7383659.13</v>
      </c>
      <c r="AQ43" s="4">
        <v>119741.93</v>
      </c>
      <c r="AR43" s="4">
        <v>9445.15</v>
      </c>
      <c r="AS43" s="24">
        <v>7512846.21</v>
      </c>
      <c r="AT43" s="8">
        <v>2090021.21</v>
      </c>
      <c r="AU43" s="8">
        <v>0</v>
      </c>
      <c r="AV43" s="12">
        <v>9602867.42</v>
      </c>
      <c r="AW43" s="4">
        <v>771427.61</v>
      </c>
      <c r="AX43" s="4">
        <v>812153.1</v>
      </c>
      <c r="AY43" s="4">
        <v>7957.07</v>
      </c>
      <c r="AZ43" s="4">
        <v>881.02</v>
      </c>
      <c r="BA43" s="4">
        <v>19166.85</v>
      </c>
      <c r="BB43" s="4">
        <v>-382878.03</v>
      </c>
      <c r="BC43" s="4">
        <v>666394.39</v>
      </c>
      <c r="BD43" s="26">
        <v>1895102.01</v>
      </c>
      <c r="BE43" s="8">
        <v>8006752.73</v>
      </c>
      <c r="BF43" s="4">
        <v>129846.74</v>
      </c>
      <c r="BG43" s="4">
        <v>10245.52</v>
      </c>
      <c r="BH43" s="24">
        <v>8146844.99</v>
      </c>
      <c r="BI43" s="8">
        <v>2266394.31</v>
      </c>
      <c r="BJ43" s="8">
        <v>0</v>
      </c>
      <c r="BK43" s="12">
        <v>10413239.3</v>
      </c>
      <c r="BL43" s="4">
        <f t="shared" si="15"/>
        <v>0</v>
      </c>
      <c r="BM43" s="4">
        <f t="shared" si="16"/>
        <v>0</v>
      </c>
      <c r="BN43" s="4">
        <f t="shared" si="17"/>
        <v>0</v>
      </c>
      <c r="BO43" s="4">
        <f t="shared" si="18"/>
        <v>0</v>
      </c>
      <c r="BP43" s="4">
        <f t="shared" si="19"/>
        <v>0</v>
      </c>
      <c r="BQ43" s="4">
        <f t="shared" si="20"/>
        <v>0</v>
      </c>
      <c r="BR43" s="4">
        <f t="shared" si="21"/>
        <v>239715.67000000004</v>
      </c>
      <c r="BS43" s="26">
        <f t="shared" si="13"/>
        <v>239715.67000000004</v>
      </c>
      <c r="BT43" s="8">
        <f t="shared" si="22"/>
        <v>623093.6000000006</v>
      </c>
      <c r="BU43" s="4">
        <f t="shared" si="23"/>
        <v>10104.810000000012</v>
      </c>
      <c r="BV43" s="4">
        <f t="shared" si="24"/>
        <v>800.3700000000008</v>
      </c>
      <c r="BW43" s="24">
        <f t="shared" si="25"/>
        <v>633998.7800000003</v>
      </c>
      <c r="BX43" s="8">
        <f t="shared" si="26"/>
        <v>176373.1000000001</v>
      </c>
      <c r="BY43" s="8">
        <f t="shared" si="27"/>
        <v>0</v>
      </c>
      <c r="BZ43" s="12">
        <f t="shared" si="14"/>
        <v>1050087.5500000003</v>
      </c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</row>
    <row r="44" spans="1:115" ht="12.75">
      <c r="A44" s="30" t="s">
        <v>288</v>
      </c>
      <c r="B44" s="29" t="s">
        <v>92</v>
      </c>
      <c r="C44" s="17" t="s">
        <v>289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26">
        <v>0</v>
      </c>
      <c r="L44" s="8">
        <v>0</v>
      </c>
      <c r="M44" s="4">
        <v>0</v>
      </c>
      <c r="N44" s="4">
        <v>0</v>
      </c>
      <c r="O44" s="24">
        <v>0</v>
      </c>
      <c r="P44" s="8">
        <v>0</v>
      </c>
      <c r="Q44" s="8">
        <v>90128.88</v>
      </c>
      <c r="R44" s="12">
        <v>90128.88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26">
        <v>0</v>
      </c>
      <c r="AA44" s="8">
        <v>0</v>
      </c>
      <c r="AB44" s="4">
        <v>0</v>
      </c>
      <c r="AC44" s="4">
        <v>0</v>
      </c>
      <c r="AD44" s="24">
        <v>0</v>
      </c>
      <c r="AE44" s="8">
        <v>0</v>
      </c>
      <c r="AF44" s="8">
        <v>85437.24</v>
      </c>
      <c r="AG44" s="12">
        <v>85437.24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26">
        <v>0</v>
      </c>
      <c r="AP44" s="8">
        <v>0</v>
      </c>
      <c r="AQ44" s="4">
        <v>0</v>
      </c>
      <c r="AR44" s="4">
        <v>0</v>
      </c>
      <c r="AS44" s="24">
        <v>0</v>
      </c>
      <c r="AT44" s="8">
        <v>0</v>
      </c>
      <c r="AU44" s="8">
        <v>4691.64</v>
      </c>
      <c r="AV44" s="12">
        <v>4691.64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26">
        <v>0</v>
      </c>
      <c r="BE44" s="8">
        <v>0</v>
      </c>
      <c r="BF44" s="4">
        <v>0</v>
      </c>
      <c r="BG44" s="4">
        <v>0</v>
      </c>
      <c r="BH44" s="24">
        <v>0</v>
      </c>
      <c r="BI44" s="8">
        <v>0</v>
      </c>
      <c r="BJ44" s="8">
        <v>5087.56</v>
      </c>
      <c r="BK44" s="12">
        <v>5087.56</v>
      </c>
      <c r="BL44" s="8">
        <f t="shared" si="15"/>
        <v>0</v>
      </c>
      <c r="BM44" s="8">
        <f t="shared" si="16"/>
        <v>0</v>
      </c>
      <c r="BN44" s="8">
        <f t="shared" si="17"/>
        <v>0</v>
      </c>
      <c r="BO44" s="8">
        <f t="shared" si="18"/>
        <v>0</v>
      </c>
      <c r="BP44" s="8">
        <f t="shared" si="19"/>
        <v>0</v>
      </c>
      <c r="BQ44" s="8">
        <f t="shared" si="20"/>
        <v>0</v>
      </c>
      <c r="BR44" s="8">
        <f t="shared" si="21"/>
        <v>0</v>
      </c>
      <c r="BS44" s="26">
        <f t="shared" si="13"/>
        <v>0</v>
      </c>
      <c r="BT44" s="8">
        <f t="shared" si="22"/>
        <v>0</v>
      </c>
      <c r="BU44" s="4">
        <f t="shared" si="23"/>
        <v>0</v>
      </c>
      <c r="BV44" s="4">
        <f t="shared" si="24"/>
        <v>0</v>
      </c>
      <c r="BW44" s="24">
        <f t="shared" si="25"/>
        <v>0</v>
      </c>
      <c r="BX44" s="8">
        <f t="shared" si="26"/>
        <v>0</v>
      </c>
      <c r="BY44" s="8">
        <f t="shared" si="27"/>
        <v>395.9200000000001</v>
      </c>
      <c r="BZ44" s="12">
        <f t="shared" si="14"/>
        <v>395.9200000000001</v>
      </c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</row>
    <row r="45" spans="1:115" ht="12.75">
      <c r="A45" s="30" t="s">
        <v>188</v>
      </c>
      <c r="B45" s="29" t="s">
        <v>92</v>
      </c>
      <c r="C45" s="17" t="s">
        <v>290</v>
      </c>
      <c r="D45" s="8">
        <v>2260525.34</v>
      </c>
      <c r="E45" s="8">
        <v>2921280.61</v>
      </c>
      <c r="F45" s="8">
        <v>37686.21</v>
      </c>
      <c r="G45" s="8">
        <v>1257.54</v>
      </c>
      <c r="H45" s="8">
        <v>14295.71</v>
      </c>
      <c r="I45" s="8">
        <v>279994.4</v>
      </c>
      <c r="J45" s="8">
        <v>643793.92</v>
      </c>
      <c r="K45" s="26">
        <v>6158833.73</v>
      </c>
      <c r="L45" s="8">
        <v>60413254.71</v>
      </c>
      <c r="M45" s="4">
        <v>1385963.3</v>
      </c>
      <c r="N45" s="4">
        <v>229861.83</v>
      </c>
      <c r="O45" s="24">
        <v>62029079.84</v>
      </c>
      <c r="P45" s="8">
        <v>21603839.87</v>
      </c>
      <c r="Q45" s="8">
        <v>0</v>
      </c>
      <c r="R45" s="12">
        <v>89791753.44</v>
      </c>
      <c r="S45" s="8">
        <v>1995533.04</v>
      </c>
      <c r="T45" s="8">
        <v>2711238.12</v>
      </c>
      <c r="U45" s="8">
        <v>39995.04</v>
      </c>
      <c r="V45" s="8">
        <v>961.56</v>
      </c>
      <c r="W45" s="8">
        <v>12101.64</v>
      </c>
      <c r="X45" s="8">
        <v>333203.4</v>
      </c>
      <c r="Y45" s="8">
        <v>536479.44</v>
      </c>
      <c r="Z45" s="26">
        <v>5629512.24</v>
      </c>
      <c r="AA45" s="8">
        <v>57268474.68</v>
      </c>
      <c r="AB45" s="4">
        <v>1313817.72</v>
      </c>
      <c r="AC45" s="4">
        <v>217907.64</v>
      </c>
      <c r="AD45" s="24">
        <v>58800200.04</v>
      </c>
      <c r="AE45" s="8">
        <v>20479263.48</v>
      </c>
      <c r="AF45" s="8">
        <v>0</v>
      </c>
      <c r="AG45" s="12">
        <v>84908975.76</v>
      </c>
      <c r="AH45" s="8">
        <v>264992.3</v>
      </c>
      <c r="AI45" s="8">
        <v>210042.49</v>
      </c>
      <c r="AJ45" s="8">
        <v>-2308.83</v>
      </c>
      <c r="AK45" s="8">
        <v>295.98</v>
      </c>
      <c r="AL45" s="8">
        <v>2194.07</v>
      </c>
      <c r="AM45" s="8">
        <v>-53209</v>
      </c>
      <c r="AN45" s="8">
        <v>107314.48</v>
      </c>
      <c r="AO45" s="26">
        <v>529321.49</v>
      </c>
      <c r="AP45" s="8">
        <v>3144780.03</v>
      </c>
      <c r="AQ45" s="4">
        <v>72145.58</v>
      </c>
      <c r="AR45" s="4">
        <v>11954.19</v>
      </c>
      <c r="AS45" s="24">
        <v>3228879.8</v>
      </c>
      <c r="AT45" s="8">
        <v>1124576.39</v>
      </c>
      <c r="AU45" s="8">
        <v>0</v>
      </c>
      <c r="AV45" s="12">
        <v>4353456.1899999995</v>
      </c>
      <c r="AW45" s="8">
        <v>264992.3</v>
      </c>
      <c r="AX45" s="8">
        <v>210042.49</v>
      </c>
      <c r="AY45" s="8">
        <v>-2308.83</v>
      </c>
      <c r="AZ45" s="8">
        <v>295.98</v>
      </c>
      <c r="BA45" s="8">
        <v>2194.07</v>
      </c>
      <c r="BB45" s="8">
        <v>-53209</v>
      </c>
      <c r="BC45" s="8">
        <v>161733.34</v>
      </c>
      <c r="BD45" s="26">
        <v>583740.35</v>
      </c>
      <c r="BE45" s="8">
        <v>3410162.31</v>
      </c>
      <c r="BF45" s="4">
        <v>78233.81</v>
      </c>
      <c r="BG45" s="4">
        <v>12967.17</v>
      </c>
      <c r="BH45" s="24">
        <v>3501363.29</v>
      </c>
      <c r="BI45" s="8">
        <v>1219477.35</v>
      </c>
      <c r="BJ45" s="8">
        <v>0</v>
      </c>
      <c r="BK45" s="12">
        <v>4720840.640000001</v>
      </c>
      <c r="BL45" s="8">
        <f t="shared" si="15"/>
        <v>0</v>
      </c>
      <c r="BM45" s="8">
        <f t="shared" si="16"/>
        <v>0</v>
      </c>
      <c r="BN45" s="8">
        <f t="shared" si="17"/>
        <v>0</v>
      </c>
      <c r="BO45" s="8">
        <f t="shared" si="18"/>
        <v>0</v>
      </c>
      <c r="BP45" s="8">
        <f t="shared" si="19"/>
        <v>0</v>
      </c>
      <c r="BQ45" s="8">
        <f t="shared" si="20"/>
        <v>0</v>
      </c>
      <c r="BR45" s="8">
        <f t="shared" si="21"/>
        <v>54418.86</v>
      </c>
      <c r="BS45" s="26">
        <f t="shared" si="13"/>
        <v>54418.86</v>
      </c>
      <c r="BT45" s="8">
        <f t="shared" si="22"/>
        <v>265382.28000000026</v>
      </c>
      <c r="BU45" s="4">
        <f t="shared" si="23"/>
        <v>6088.229999999996</v>
      </c>
      <c r="BV45" s="4">
        <f t="shared" si="24"/>
        <v>1012.9799999999996</v>
      </c>
      <c r="BW45" s="24">
        <f t="shared" si="25"/>
        <v>272483.4900000002</v>
      </c>
      <c r="BX45" s="8">
        <f t="shared" si="26"/>
        <v>94900.9600000002</v>
      </c>
      <c r="BY45" s="8">
        <f t="shared" si="27"/>
        <v>0</v>
      </c>
      <c r="BZ45" s="12">
        <f t="shared" si="14"/>
        <v>421803.3100000004</v>
      </c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</row>
    <row r="46" spans="1:115" ht="12.75">
      <c r="A46" s="30" t="s">
        <v>190</v>
      </c>
      <c r="B46" s="29" t="s">
        <v>92</v>
      </c>
      <c r="C46" s="17" t="s">
        <v>291</v>
      </c>
      <c r="D46" s="8">
        <v>1471789.71</v>
      </c>
      <c r="E46" s="8">
        <v>1583081.32</v>
      </c>
      <c r="F46" s="8">
        <v>21565.28</v>
      </c>
      <c r="G46" s="8">
        <v>629.81</v>
      </c>
      <c r="H46" s="8">
        <v>8779.92</v>
      </c>
      <c r="I46" s="8">
        <v>161679.97</v>
      </c>
      <c r="J46" s="8">
        <v>389727.76</v>
      </c>
      <c r="K46" s="26">
        <v>3637253.77</v>
      </c>
      <c r="L46" s="8">
        <v>35690298.54</v>
      </c>
      <c r="M46" s="4">
        <v>542704.36</v>
      </c>
      <c r="N46" s="4">
        <v>531945.08</v>
      </c>
      <c r="O46" s="24">
        <v>36764947.98</v>
      </c>
      <c r="P46" s="8">
        <v>17181378.81</v>
      </c>
      <c r="Q46" s="8">
        <v>0</v>
      </c>
      <c r="R46" s="12">
        <v>57583580.56</v>
      </c>
      <c r="S46" s="8">
        <v>1353788.76</v>
      </c>
      <c r="T46" s="8">
        <v>1466485.32</v>
      </c>
      <c r="U46" s="8">
        <v>23143.8</v>
      </c>
      <c r="V46" s="8">
        <v>540.84</v>
      </c>
      <c r="W46" s="8">
        <v>7411.92</v>
      </c>
      <c r="X46" s="8">
        <v>206684.04</v>
      </c>
      <c r="Y46" s="8">
        <v>410425.2</v>
      </c>
      <c r="Z46" s="26">
        <v>3468479.88</v>
      </c>
      <c r="AA46" s="8">
        <v>33832458.96</v>
      </c>
      <c r="AB46" s="4">
        <v>514454.16</v>
      </c>
      <c r="AC46" s="4">
        <v>504280.68</v>
      </c>
      <c r="AD46" s="24">
        <v>34851193.8</v>
      </c>
      <c r="AE46" s="8">
        <v>16287011.28</v>
      </c>
      <c r="AF46" s="8">
        <v>0</v>
      </c>
      <c r="AG46" s="12">
        <v>54606684.96</v>
      </c>
      <c r="AH46" s="8">
        <v>118000.95</v>
      </c>
      <c r="AI46" s="8">
        <v>116596</v>
      </c>
      <c r="AJ46" s="8">
        <v>-1578.52</v>
      </c>
      <c r="AK46" s="8">
        <v>88.97</v>
      </c>
      <c r="AL46" s="8">
        <v>1368</v>
      </c>
      <c r="AM46" s="8">
        <v>-45004.07</v>
      </c>
      <c r="AN46" s="8">
        <v>-20697.44</v>
      </c>
      <c r="AO46" s="26">
        <v>168773.89</v>
      </c>
      <c r="AP46" s="8">
        <v>1857839.58</v>
      </c>
      <c r="AQ46" s="4">
        <v>28250.2</v>
      </c>
      <c r="AR46" s="4">
        <v>27664.4</v>
      </c>
      <c r="AS46" s="24">
        <v>1913754.18</v>
      </c>
      <c r="AT46" s="8">
        <v>894367.53</v>
      </c>
      <c r="AU46" s="8">
        <v>0</v>
      </c>
      <c r="AV46" s="12">
        <v>2808121.71</v>
      </c>
      <c r="AW46" s="8">
        <v>118000.95</v>
      </c>
      <c r="AX46" s="8">
        <v>116596</v>
      </c>
      <c r="AY46" s="8">
        <v>-1578.52</v>
      </c>
      <c r="AZ46" s="8">
        <v>88.97</v>
      </c>
      <c r="BA46" s="8">
        <v>1368</v>
      </c>
      <c r="BB46" s="8">
        <v>-45004.07</v>
      </c>
      <c r="BC46" s="8">
        <v>12245.61</v>
      </c>
      <c r="BD46" s="26">
        <v>201716.94</v>
      </c>
      <c r="BE46" s="8">
        <v>2014619.29</v>
      </c>
      <c r="BF46" s="4">
        <v>30634.18</v>
      </c>
      <c r="BG46" s="4">
        <v>30008.63</v>
      </c>
      <c r="BH46" s="24">
        <v>2075262.1</v>
      </c>
      <c r="BI46" s="8">
        <v>969841.59</v>
      </c>
      <c r="BJ46" s="8">
        <v>0</v>
      </c>
      <c r="BK46" s="12">
        <v>3045103.69</v>
      </c>
      <c r="BL46" s="8">
        <f t="shared" si="15"/>
        <v>0</v>
      </c>
      <c r="BM46" s="8">
        <f t="shared" si="16"/>
        <v>0</v>
      </c>
      <c r="BN46" s="8">
        <f t="shared" si="17"/>
        <v>0</v>
      </c>
      <c r="BO46" s="8">
        <f t="shared" si="18"/>
        <v>0</v>
      </c>
      <c r="BP46" s="8">
        <f t="shared" si="19"/>
        <v>0</v>
      </c>
      <c r="BQ46" s="8">
        <f t="shared" si="20"/>
        <v>0</v>
      </c>
      <c r="BR46" s="8">
        <f t="shared" si="21"/>
        <v>32943.05</v>
      </c>
      <c r="BS46" s="26">
        <f t="shared" si="13"/>
        <v>32943.05</v>
      </c>
      <c r="BT46" s="8">
        <f t="shared" si="22"/>
        <v>156779.70999999996</v>
      </c>
      <c r="BU46" s="4">
        <f t="shared" si="23"/>
        <v>2383.9799999999996</v>
      </c>
      <c r="BV46" s="4">
        <f t="shared" si="24"/>
        <v>2344.2299999999996</v>
      </c>
      <c r="BW46" s="24">
        <f t="shared" si="25"/>
        <v>161507.92000000016</v>
      </c>
      <c r="BX46" s="8">
        <f t="shared" si="26"/>
        <v>75474.05999999994</v>
      </c>
      <c r="BY46" s="8">
        <f t="shared" si="27"/>
        <v>0</v>
      </c>
      <c r="BZ46" s="12">
        <f t="shared" si="14"/>
        <v>269925.0300000001</v>
      </c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</row>
    <row r="47" spans="1:115" ht="12.75">
      <c r="A47" s="30" t="s">
        <v>195</v>
      </c>
      <c r="B47" s="29" t="s">
        <v>95</v>
      </c>
      <c r="C47" s="17" t="s">
        <v>292</v>
      </c>
      <c r="D47" s="8">
        <v>477103.38</v>
      </c>
      <c r="E47" s="8">
        <v>0</v>
      </c>
      <c r="F47" s="8">
        <v>8226.77</v>
      </c>
      <c r="G47" s="8">
        <v>218.59</v>
      </c>
      <c r="H47" s="8">
        <v>3726.71</v>
      </c>
      <c r="I47" s="8">
        <v>0</v>
      </c>
      <c r="J47" s="8">
        <v>0</v>
      </c>
      <c r="K47" s="26">
        <v>489275.45</v>
      </c>
      <c r="L47" s="8">
        <v>17670683.3</v>
      </c>
      <c r="M47" s="4">
        <v>0</v>
      </c>
      <c r="N47" s="4">
        <v>176789.9</v>
      </c>
      <c r="O47" s="24">
        <v>17847473.2</v>
      </c>
      <c r="P47" s="8">
        <v>6793889.03</v>
      </c>
      <c r="Q47" s="8">
        <v>0</v>
      </c>
      <c r="R47" s="12">
        <v>25130637.68</v>
      </c>
      <c r="S47" s="8">
        <v>441126</v>
      </c>
      <c r="T47" s="8">
        <v>0</v>
      </c>
      <c r="U47" s="8">
        <v>11233.56</v>
      </c>
      <c r="V47" s="8">
        <v>207.96</v>
      </c>
      <c r="W47" s="8">
        <v>4320.72</v>
      </c>
      <c r="X47" s="8">
        <v>0</v>
      </c>
      <c r="Y47" s="8">
        <v>0</v>
      </c>
      <c r="Z47" s="26">
        <v>456888.24</v>
      </c>
      <c r="AA47" s="8">
        <v>16750845.24</v>
      </c>
      <c r="AB47" s="4">
        <v>0</v>
      </c>
      <c r="AC47" s="4">
        <v>167595.72</v>
      </c>
      <c r="AD47" s="24">
        <v>16918440.96</v>
      </c>
      <c r="AE47" s="8">
        <v>6440236.68</v>
      </c>
      <c r="AF47" s="8">
        <v>0</v>
      </c>
      <c r="AG47" s="12">
        <v>23815565.88</v>
      </c>
      <c r="AH47" s="8">
        <v>35977.38</v>
      </c>
      <c r="AI47" s="8">
        <v>0</v>
      </c>
      <c r="AJ47" s="8">
        <v>-3006.79</v>
      </c>
      <c r="AK47" s="8">
        <v>10.63</v>
      </c>
      <c r="AL47" s="8">
        <v>-594.01</v>
      </c>
      <c r="AM47" s="8">
        <v>0</v>
      </c>
      <c r="AN47" s="8">
        <v>0</v>
      </c>
      <c r="AO47" s="26">
        <v>32387.21</v>
      </c>
      <c r="AP47" s="8">
        <v>919838.06</v>
      </c>
      <c r="AQ47" s="4">
        <v>0</v>
      </c>
      <c r="AR47" s="4">
        <v>9194.18</v>
      </c>
      <c r="AS47" s="24">
        <v>929032.24</v>
      </c>
      <c r="AT47" s="8">
        <v>353652.35</v>
      </c>
      <c r="AU47" s="8">
        <v>0</v>
      </c>
      <c r="AV47" s="12">
        <v>1282684.5899999999</v>
      </c>
      <c r="AW47" s="8">
        <v>35977.38</v>
      </c>
      <c r="AX47" s="8">
        <v>0</v>
      </c>
      <c r="AY47" s="8">
        <v>-3006.79</v>
      </c>
      <c r="AZ47" s="8">
        <v>10.63</v>
      </c>
      <c r="BA47" s="8">
        <v>-594.01</v>
      </c>
      <c r="BB47" s="8">
        <v>0</v>
      </c>
      <c r="BC47" s="8">
        <v>0</v>
      </c>
      <c r="BD47" s="26">
        <v>32387.21</v>
      </c>
      <c r="BE47" s="8">
        <v>997461.53</v>
      </c>
      <c r="BF47" s="4">
        <v>0</v>
      </c>
      <c r="BG47" s="4">
        <v>9973.28</v>
      </c>
      <c r="BH47" s="24">
        <v>1007434.81</v>
      </c>
      <c r="BI47" s="8">
        <v>383496.43</v>
      </c>
      <c r="BJ47" s="8">
        <v>0</v>
      </c>
      <c r="BK47" s="12">
        <v>1390931.24</v>
      </c>
      <c r="BL47" s="8">
        <f t="shared" si="15"/>
        <v>0</v>
      </c>
      <c r="BM47" s="8">
        <f t="shared" si="16"/>
        <v>0</v>
      </c>
      <c r="BN47" s="8">
        <f t="shared" si="17"/>
        <v>0</v>
      </c>
      <c r="BO47" s="8">
        <f t="shared" si="18"/>
        <v>0</v>
      </c>
      <c r="BP47" s="8">
        <f t="shared" si="19"/>
        <v>0</v>
      </c>
      <c r="BQ47" s="8">
        <f t="shared" si="20"/>
        <v>0</v>
      </c>
      <c r="BR47" s="8">
        <f t="shared" si="21"/>
        <v>0</v>
      </c>
      <c r="BS47" s="26">
        <f t="shared" si="13"/>
        <v>0</v>
      </c>
      <c r="BT47" s="8">
        <f t="shared" si="22"/>
        <v>77623.46999999997</v>
      </c>
      <c r="BU47" s="4">
        <f t="shared" si="23"/>
        <v>0</v>
      </c>
      <c r="BV47" s="4">
        <f t="shared" si="24"/>
        <v>779.1000000000004</v>
      </c>
      <c r="BW47" s="24">
        <f t="shared" si="25"/>
        <v>78402.57000000007</v>
      </c>
      <c r="BX47" s="8">
        <f t="shared" si="26"/>
        <v>29844.080000000016</v>
      </c>
      <c r="BY47" s="8">
        <f t="shared" si="27"/>
        <v>0</v>
      </c>
      <c r="BZ47" s="12">
        <f t="shared" si="14"/>
        <v>108246.65000000008</v>
      </c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</row>
    <row r="48" spans="1:115" ht="12.75">
      <c r="A48" s="30" t="s">
        <v>192</v>
      </c>
      <c r="B48" s="29" t="s">
        <v>92</v>
      </c>
      <c r="C48" s="17" t="s">
        <v>293</v>
      </c>
      <c r="D48" s="8">
        <v>7497045.83</v>
      </c>
      <c r="E48" s="8">
        <v>8619179.61</v>
      </c>
      <c r="F48" s="8">
        <v>111192.41</v>
      </c>
      <c r="G48" s="8">
        <v>3710.35</v>
      </c>
      <c r="H48" s="8">
        <v>42179.2</v>
      </c>
      <c r="I48" s="8">
        <v>770691.78</v>
      </c>
      <c r="J48" s="8">
        <v>1631176.39</v>
      </c>
      <c r="K48" s="26">
        <v>18675175.57</v>
      </c>
      <c r="L48" s="4">
        <v>108202199.63</v>
      </c>
      <c r="M48" s="4">
        <v>1709560.96</v>
      </c>
      <c r="N48" s="4">
        <v>1110040.93</v>
      </c>
      <c r="O48" s="24">
        <v>111021801.52</v>
      </c>
      <c r="P48" s="35">
        <v>32465168.03</v>
      </c>
      <c r="Q48" s="8">
        <v>0</v>
      </c>
      <c r="R48" s="12">
        <v>162162145.12</v>
      </c>
      <c r="S48" s="8">
        <v>6882249</v>
      </c>
      <c r="T48" s="8">
        <v>7925245.68</v>
      </c>
      <c r="U48" s="8">
        <v>116910</v>
      </c>
      <c r="V48" s="8">
        <v>2810.88</v>
      </c>
      <c r="W48" s="8">
        <v>35374.44</v>
      </c>
      <c r="X48" s="8">
        <v>932024.76</v>
      </c>
      <c r="Y48" s="8">
        <v>1491531.48</v>
      </c>
      <c r="Z48" s="26">
        <v>17386146.24</v>
      </c>
      <c r="AA48" s="4">
        <v>102569791.44</v>
      </c>
      <c r="AB48" s="4">
        <v>1620570.72</v>
      </c>
      <c r="AC48" s="4">
        <v>1052312.04</v>
      </c>
      <c r="AD48" s="24">
        <v>105242674.2</v>
      </c>
      <c r="AE48" s="35">
        <v>30775210.92</v>
      </c>
      <c r="AF48" s="8">
        <v>0</v>
      </c>
      <c r="AG48" s="12">
        <v>153404031.36</v>
      </c>
      <c r="AH48" s="8">
        <v>614796.83</v>
      </c>
      <c r="AI48" s="8">
        <v>693933.93</v>
      </c>
      <c r="AJ48" s="8">
        <v>-5717.59</v>
      </c>
      <c r="AK48" s="8">
        <v>899.47</v>
      </c>
      <c r="AL48" s="8">
        <v>6804.76</v>
      </c>
      <c r="AM48" s="8">
        <v>-161332.98</v>
      </c>
      <c r="AN48" s="8">
        <v>139644.91</v>
      </c>
      <c r="AO48" s="26">
        <v>1289029.33</v>
      </c>
      <c r="AP48" s="4">
        <v>5632408.19</v>
      </c>
      <c r="AQ48" s="4">
        <v>88990.24</v>
      </c>
      <c r="AR48" s="4">
        <v>57728.89</v>
      </c>
      <c r="AS48" s="24">
        <v>5779127.32</v>
      </c>
      <c r="AT48" s="35">
        <v>1689957.11</v>
      </c>
      <c r="AU48" s="8">
        <v>0</v>
      </c>
      <c r="AV48" s="12">
        <v>7469084.430000001</v>
      </c>
      <c r="AW48" s="8">
        <v>614796.83</v>
      </c>
      <c r="AX48" s="8">
        <v>693933.93</v>
      </c>
      <c r="AY48" s="8">
        <v>-5717.59</v>
      </c>
      <c r="AZ48" s="8">
        <v>899.47</v>
      </c>
      <c r="BA48" s="8">
        <v>6804.76</v>
      </c>
      <c r="BB48" s="8">
        <v>-161332.98</v>
      </c>
      <c r="BC48" s="8">
        <v>277525.61</v>
      </c>
      <c r="BD48" s="26">
        <v>1426910.03</v>
      </c>
      <c r="BE48" s="4">
        <v>6107716.9</v>
      </c>
      <c r="BF48" s="4">
        <v>96499.97</v>
      </c>
      <c r="BG48" s="4">
        <v>62620.73</v>
      </c>
      <c r="BH48" s="24">
        <v>6266837.6</v>
      </c>
      <c r="BI48" s="35">
        <v>1832569.53</v>
      </c>
      <c r="BJ48" s="8">
        <v>0</v>
      </c>
      <c r="BK48" s="12">
        <v>8099407.13</v>
      </c>
      <c r="BL48" s="8">
        <f t="shared" si="15"/>
        <v>0</v>
      </c>
      <c r="BM48" s="8">
        <f t="shared" si="16"/>
        <v>0</v>
      </c>
      <c r="BN48" s="8">
        <f t="shared" si="17"/>
        <v>0</v>
      </c>
      <c r="BO48" s="8">
        <f t="shared" si="18"/>
        <v>0</v>
      </c>
      <c r="BP48" s="8">
        <f t="shared" si="19"/>
        <v>0</v>
      </c>
      <c r="BQ48" s="8">
        <f t="shared" si="20"/>
        <v>0</v>
      </c>
      <c r="BR48" s="8">
        <f t="shared" si="21"/>
        <v>137880.69999999998</v>
      </c>
      <c r="BS48" s="26">
        <f t="shared" si="13"/>
        <v>137880.69999999998</v>
      </c>
      <c r="BT48" s="4">
        <f t="shared" si="22"/>
        <v>475308.70999999996</v>
      </c>
      <c r="BU48" s="4">
        <f t="shared" si="23"/>
        <v>7509.729999999996</v>
      </c>
      <c r="BV48" s="4">
        <f t="shared" si="24"/>
        <v>4891.840000000004</v>
      </c>
      <c r="BW48" s="24">
        <f t="shared" si="25"/>
        <v>487710.27999999933</v>
      </c>
      <c r="BX48" s="35">
        <f t="shared" si="26"/>
        <v>142612.41999999993</v>
      </c>
      <c r="BY48" s="8">
        <f t="shared" si="27"/>
        <v>0</v>
      </c>
      <c r="BZ48" s="12">
        <f t="shared" si="14"/>
        <v>768203.3999999992</v>
      </c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</row>
    <row r="49" spans="1:115" ht="12.75">
      <c r="A49" s="30" t="s">
        <v>193</v>
      </c>
      <c r="B49" s="29" t="s">
        <v>92</v>
      </c>
      <c r="C49" s="17" t="s">
        <v>294</v>
      </c>
      <c r="D49" s="8">
        <v>2908793.94</v>
      </c>
      <c r="E49" s="8">
        <v>3234554.49</v>
      </c>
      <c r="F49" s="8">
        <v>44062.23</v>
      </c>
      <c r="G49" s="8">
        <v>1286.84</v>
      </c>
      <c r="H49" s="8">
        <v>17939.14</v>
      </c>
      <c r="I49" s="8">
        <v>290450.83</v>
      </c>
      <c r="J49" s="8">
        <v>810564.68</v>
      </c>
      <c r="K49" s="26">
        <v>7307652.15</v>
      </c>
      <c r="L49" s="8">
        <v>63057515.87</v>
      </c>
      <c r="M49" s="4">
        <v>909131.94</v>
      </c>
      <c r="N49" s="4">
        <v>1068349</v>
      </c>
      <c r="O49" s="24">
        <v>65034996.81</v>
      </c>
      <c r="P49" s="8">
        <v>8338420.89</v>
      </c>
      <c r="Q49" s="8">
        <v>0</v>
      </c>
      <c r="R49" s="12">
        <v>80681069.85</v>
      </c>
      <c r="S49" s="8">
        <v>2714370.72</v>
      </c>
      <c r="T49" s="8">
        <v>2999266.44</v>
      </c>
      <c r="U49" s="8">
        <v>47333.88</v>
      </c>
      <c r="V49" s="8">
        <v>1106.04</v>
      </c>
      <c r="W49" s="8">
        <v>15158.76</v>
      </c>
      <c r="X49" s="8">
        <v>379328.16</v>
      </c>
      <c r="Y49" s="8">
        <v>862756.68</v>
      </c>
      <c r="Z49" s="26">
        <v>7019320.68</v>
      </c>
      <c r="AA49" s="8">
        <v>59775090.24</v>
      </c>
      <c r="AB49" s="4">
        <v>861807.6</v>
      </c>
      <c r="AC49" s="4">
        <v>1012788.36</v>
      </c>
      <c r="AD49" s="24">
        <v>61649686.2</v>
      </c>
      <c r="AE49" s="8">
        <v>7904368.8</v>
      </c>
      <c r="AF49" s="8">
        <v>0</v>
      </c>
      <c r="AG49" s="12">
        <v>76573375.67999999</v>
      </c>
      <c r="AH49" s="8">
        <v>194423.22</v>
      </c>
      <c r="AI49" s="8">
        <v>235288.05</v>
      </c>
      <c r="AJ49" s="8">
        <v>-3271.65</v>
      </c>
      <c r="AK49" s="8">
        <v>180.8</v>
      </c>
      <c r="AL49" s="8">
        <v>2780.38</v>
      </c>
      <c r="AM49" s="8">
        <v>-88877.33</v>
      </c>
      <c r="AN49" s="8">
        <v>-52192</v>
      </c>
      <c r="AO49" s="26">
        <v>288331.47</v>
      </c>
      <c r="AP49" s="8">
        <v>3282425.63</v>
      </c>
      <c r="AQ49" s="4">
        <v>47324.34</v>
      </c>
      <c r="AR49" s="4">
        <v>55560.64</v>
      </c>
      <c r="AS49" s="24">
        <v>3385310.61</v>
      </c>
      <c r="AT49" s="8">
        <v>434052.09</v>
      </c>
      <c r="AU49" s="8">
        <v>0</v>
      </c>
      <c r="AV49" s="12">
        <v>3819362.6999999997</v>
      </c>
      <c r="AW49" s="8">
        <v>194423.22</v>
      </c>
      <c r="AX49" s="8">
        <v>235288.05</v>
      </c>
      <c r="AY49" s="8">
        <v>-3271.65</v>
      </c>
      <c r="AZ49" s="8">
        <v>180.8</v>
      </c>
      <c r="BA49" s="8">
        <v>2780.38</v>
      </c>
      <c r="BB49" s="8">
        <v>-88877.33</v>
      </c>
      <c r="BC49" s="8">
        <v>16323.72</v>
      </c>
      <c r="BD49" s="26">
        <v>356847.19</v>
      </c>
      <c r="BE49" s="8">
        <v>3559423.57</v>
      </c>
      <c r="BF49" s="4">
        <v>51317.96</v>
      </c>
      <c r="BG49" s="4">
        <v>60268.75</v>
      </c>
      <c r="BH49" s="24">
        <v>3671010.28</v>
      </c>
      <c r="BI49" s="8">
        <v>470680.96</v>
      </c>
      <c r="BJ49" s="8">
        <v>0</v>
      </c>
      <c r="BK49" s="12">
        <v>4141691.2399999998</v>
      </c>
      <c r="BL49" s="8">
        <f t="shared" si="15"/>
        <v>0</v>
      </c>
      <c r="BM49" s="8">
        <f t="shared" si="16"/>
        <v>0</v>
      </c>
      <c r="BN49" s="8">
        <f t="shared" si="17"/>
        <v>0</v>
      </c>
      <c r="BO49" s="8">
        <f t="shared" si="18"/>
        <v>0</v>
      </c>
      <c r="BP49" s="8">
        <f t="shared" si="19"/>
        <v>0</v>
      </c>
      <c r="BQ49" s="8">
        <f t="shared" si="20"/>
        <v>0</v>
      </c>
      <c r="BR49" s="8">
        <f t="shared" si="21"/>
        <v>68515.72</v>
      </c>
      <c r="BS49" s="26">
        <f t="shared" si="13"/>
        <v>68515.72</v>
      </c>
      <c r="BT49" s="8">
        <f t="shared" si="22"/>
        <v>276997.93999999994</v>
      </c>
      <c r="BU49" s="4">
        <f t="shared" si="23"/>
        <v>3993.6200000000026</v>
      </c>
      <c r="BV49" s="4">
        <f t="shared" si="24"/>
        <v>4708.110000000001</v>
      </c>
      <c r="BW49" s="24">
        <f t="shared" si="25"/>
        <v>285699.6699999999</v>
      </c>
      <c r="BX49" s="8">
        <f t="shared" si="26"/>
        <v>36628.869999999995</v>
      </c>
      <c r="BY49" s="8">
        <f t="shared" si="27"/>
        <v>0</v>
      </c>
      <c r="BZ49" s="12">
        <f t="shared" si="14"/>
        <v>390844.2599999999</v>
      </c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1:115" ht="12.75">
      <c r="A50" s="30" t="s">
        <v>198</v>
      </c>
      <c r="B50" s="29" t="s">
        <v>92</v>
      </c>
      <c r="C50" s="17" t="s">
        <v>295</v>
      </c>
      <c r="D50" s="4">
        <v>1289741.6</v>
      </c>
      <c r="E50" s="4">
        <v>1504630.43</v>
      </c>
      <c r="F50" s="4">
        <v>20496.6</v>
      </c>
      <c r="G50" s="4">
        <v>598.6</v>
      </c>
      <c r="H50" s="4">
        <v>8344.82</v>
      </c>
      <c r="I50" s="4">
        <v>138075.9</v>
      </c>
      <c r="J50" s="4">
        <v>409303.16</v>
      </c>
      <c r="K50" s="26">
        <v>3371191.11</v>
      </c>
      <c r="L50" s="8">
        <v>30222127.32</v>
      </c>
      <c r="M50" s="4">
        <v>701448.69</v>
      </c>
      <c r="N50" s="4">
        <v>227492.49</v>
      </c>
      <c r="O50" s="24">
        <v>31151068.5</v>
      </c>
      <c r="P50" s="4">
        <v>0</v>
      </c>
      <c r="Q50" s="8">
        <v>0</v>
      </c>
      <c r="R50" s="12">
        <v>34522259.61</v>
      </c>
      <c r="S50" s="4">
        <v>1237515.36</v>
      </c>
      <c r="T50" s="4">
        <v>1403531.16</v>
      </c>
      <c r="U50" s="4">
        <v>22150.32</v>
      </c>
      <c r="V50" s="4">
        <v>517.56</v>
      </c>
      <c r="W50" s="4">
        <v>7093.68</v>
      </c>
      <c r="X50" s="4">
        <v>178063.2</v>
      </c>
      <c r="Y50" s="4">
        <v>438325.08</v>
      </c>
      <c r="Z50" s="26">
        <v>3287196.3600000003</v>
      </c>
      <c r="AA50" s="8">
        <v>28648930.44</v>
      </c>
      <c r="AB50" s="4">
        <v>664935.12</v>
      </c>
      <c r="AC50" s="4">
        <v>215661.48</v>
      </c>
      <c r="AD50" s="24">
        <v>29529527.040000003</v>
      </c>
      <c r="AE50" s="4">
        <v>0</v>
      </c>
      <c r="AF50" s="8">
        <v>0</v>
      </c>
      <c r="AG50" s="12">
        <v>32816723.400000002</v>
      </c>
      <c r="AH50" s="4">
        <v>52226.24</v>
      </c>
      <c r="AI50" s="4">
        <v>101099.27</v>
      </c>
      <c r="AJ50" s="4">
        <v>-1653.72</v>
      </c>
      <c r="AK50" s="4">
        <v>81.04</v>
      </c>
      <c r="AL50" s="4">
        <v>1251.14</v>
      </c>
      <c r="AM50" s="4">
        <v>-39987.3</v>
      </c>
      <c r="AN50" s="4">
        <v>-29021.92</v>
      </c>
      <c r="AO50" s="26">
        <v>83994.75</v>
      </c>
      <c r="AP50" s="8">
        <v>1573196.88</v>
      </c>
      <c r="AQ50" s="4">
        <v>36513.57</v>
      </c>
      <c r="AR50" s="4">
        <v>11831.01</v>
      </c>
      <c r="AS50" s="24">
        <v>1621541.46</v>
      </c>
      <c r="AT50" s="4">
        <v>0</v>
      </c>
      <c r="AU50" s="8">
        <v>0</v>
      </c>
      <c r="AV50" s="12">
        <v>1621541.46</v>
      </c>
      <c r="AW50" s="4">
        <v>52226.24</v>
      </c>
      <c r="AX50" s="4">
        <v>101099.27</v>
      </c>
      <c r="AY50" s="4">
        <v>-1653.72</v>
      </c>
      <c r="AZ50" s="4">
        <v>81.04</v>
      </c>
      <c r="BA50" s="4">
        <v>1251.14</v>
      </c>
      <c r="BB50" s="4">
        <v>-39987.3</v>
      </c>
      <c r="BC50" s="4">
        <v>5575.81</v>
      </c>
      <c r="BD50" s="26">
        <v>118592.48</v>
      </c>
      <c r="BE50" s="8">
        <v>1705956.11</v>
      </c>
      <c r="BF50" s="4">
        <v>39594.88</v>
      </c>
      <c r="BG50" s="4">
        <v>12833.55</v>
      </c>
      <c r="BH50" s="24">
        <v>1758384.54</v>
      </c>
      <c r="BI50" s="4">
        <v>0</v>
      </c>
      <c r="BJ50" s="8">
        <v>0</v>
      </c>
      <c r="BK50" s="12">
        <v>1758384.54</v>
      </c>
      <c r="BL50" s="4">
        <f t="shared" si="15"/>
        <v>0</v>
      </c>
      <c r="BM50" s="4">
        <f t="shared" si="16"/>
        <v>0</v>
      </c>
      <c r="BN50" s="4">
        <f t="shared" si="17"/>
        <v>0</v>
      </c>
      <c r="BO50" s="4">
        <f t="shared" si="18"/>
        <v>0</v>
      </c>
      <c r="BP50" s="4">
        <f t="shared" si="19"/>
        <v>0</v>
      </c>
      <c r="BQ50" s="4">
        <f t="shared" si="20"/>
        <v>0</v>
      </c>
      <c r="BR50" s="4">
        <f t="shared" si="21"/>
        <v>34597.729999999996</v>
      </c>
      <c r="BS50" s="26">
        <f t="shared" si="13"/>
        <v>34597.729999999996</v>
      </c>
      <c r="BT50" s="8">
        <f t="shared" si="22"/>
        <v>132759.2300000002</v>
      </c>
      <c r="BU50" s="4">
        <f t="shared" si="23"/>
        <v>3081.3099999999977</v>
      </c>
      <c r="BV50" s="4">
        <f t="shared" si="24"/>
        <v>1002.539999999999</v>
      </c>
      <c r="BW50" s="24">
        <f t="shared" si="25"/>
        <v>136843.08000000007</v>
      </c>
      <c r="BX50" s="4">
        <f t="shared" si="26"/>
        <v>0</v>
      </c>
      <c r="BY50" s="8">
        <f t="shared" si="27"/>
        <v>0</v>
      </c>
      <c r="BZ50" s="12">
        <f t="shared" si="14"/>
        <v>171440.81000000006</v>
      </c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</row>
    <row r="51" spans="1:115" ht="12.75">
      <c r="A51" s="30" t="s">
        <v>200</v>
      </c>
      <c r="B51" s="29" t="s">
        <v>92</v>
      </c>
      <c r="C51" s="17" t="s">
        <v>296</v>
      </c>
      <c r="D51" s="8">
        <v>14456762.43</v>
      </c>
      <c r="E51" s="8">
        <v>16009585.36</v>
      </c>
      <c r="F51" s="8">
        <v>226780.55</v>
      </c>
      <c r="G51" s="8">
        <v>5725.35</v>
      </c>
      <c r="H51" s="8">
        <v>95074.26</v>
      </c>
      <c r="I51" s="8">
        <v>1122882.07</v>
      </c>
      <c r="J51" s="8">
        <v>2492106.41</v>
      </c>
      <c r="K51" s="26">
        <v>34408916.43</v>
      </c>
      <c r="L51" s="4">
        <v>201448625.54</v>
      </c>
      <c r="M51" s="4">
        <v>4801708.3</v>
      </c>
      <c r="N51" s="4">
        <v>489184.02</v>
      </c>
      <c r="O51" s="24">
        <v>206739517.86</v>
      </c>
      <c r="P51" s="4">
        <v>0</v>
      </c>
      <c r="Q51" s="8">
        <v>0</v>
      </c>
      <c r="R51" s="12">
        <v>241148434.29</v>
      </c>
      <c r="S51" s="8">
        <v>13597235.76</v>
      </c>
      <c r="T51" s="8">
        <v>14646083.52</v>
      </c>
      <c r="U51" s="8">
        <v>219168</v>
      </c>
      <c r="V51" s="8">
        <v>4723.08</v>
      </c>
      <c r="W51" s="8">
        <v>80085.6</v>
      </c>
      <c r="X51" s="8">
        <v>1756610.4</v>
      </c>
      <c r="Y51" s="8">
        <v>2135849.4</v>
      </c>
      <c r="Z51" s="26">
        <v>32439755.759999998</v>
      </c>
      <c r="AA51" s="4">
        <v>190962324</v>
      </c>
      <c r="AB51" s="4">
        <v>4551757.92</v>
      </c>
      <c r="AC51" s="4">
        <v>463743.48</v>
      </c>
      <c r="AD51" s="24">
        <v>195977825.39999998</v>
      </c>
      <c r="AE51" s="4">
        <v>0</v>
      </c>
      <c r="AF51" s="8">
        <v>0</v>
      </c>
      <c r="AG51" s="12">
        <v>228417581.15999997</v>
      </c>
      <c r="AH51" s="8">
        <v>859526.67</v>
      </c>
      <c r="AI51" s="8">
        <v>1363501.84</v>
      </c>
      <c r="AJ51" s="8">
        <v>7612.55</v>
      </c>
      <c r="AK51" s="8">
        <v>1002.27</v>
      </c>
      <c r="AL51" s="8">
        <v>14988.66</v>
      </c>
      <c r="AM51" s="8">
        <v>-633728.33</v>
      </c>
      <c r="AN51" s="8">
        <v>356257.01</v>
      </c>
      <c r="AO51" s="26">
        <v>1969160.67</v>
      </c>
      <c r="AP51" s="4">
        <v>10486301.54</v>
      </c>
      <c r="AQ51" s="4">
        <v>249950.38</v>
      </c>
      <c r="AR51" s="4">
        <v>25440.54</v>
      </c>
      <c r="AS51" s="24">
        <v>10761692.46</v>
      </c>
      <c r="AT51" s="4">
        <v>0</v>
      </c>
      <c r="AU51" s="8">
        <v>0</v>
      </c>
      <c r="AV51" s="12">
        <v>10761692.46</v>
      </c>
      <c r="AW51" s="8">
        <v>859526.67</v>
      </c>
      <c r="AX51" s="8">
        <v>1363501.84</v>
      </c>
      <c r="AY51" s="8">
        <v>7612.55</v>
      </c>
      <c r="AZ51" s="8">
        <v>1002.27</v>
      </c>
      <c r="BA51" s="8">
        <v>14988.66</v>
      </c>
      <c r="BB51" s="8">
        <v>-633728.33</v>
      </c>
      <c r="BC51" s="8">
        <v>566910.73</v>
      </c>
      <c r="BD51" s="26">
        <v>2179814.39</v>
      </c>
      <c r="BE51" s="4">
        <v>11371221.5</v>
      </c>
      <c r="BF51" s="4">
        <v>271043.24</v>
      </c>
      <c r="BG51" s="4">
        <v>27596.33</v>
      </c>
      <c r="BH51" s="24">
        <v>11669861.07</v>
      </c>
      <c r="BI51" s="4">
        <v>0</v>
      </c>
      <c r="BJ51" s="8">
        <v>0</v>
      </c>
      <c r="BK51" s="12">
        <v>11669861.07</v>
      </c>
      <c r="BL51" s="8">
        <f t="shared" si="15"/>
        <v>0</v>
      </c>
      <c r="BM51" s="8">
        <f t="shared" si="16"/>
        <v>0</v>
      </c>
      <c r="BN51" s="8">
        <f t="shared" si="17"/>
        <v>0</v>
      </c>
      <c r="BO51" s="8">
        <f t="shared" si="18"/>
        <v>0</v>
      </c>
      <c r="BP51" s="8">
        <f t="shared" si="19"/>
        <v>0</v>
      </c>
      <c r="BQ51" s="8">
        <f t="shared" si="20"/>
        <v>0</v>
      </c>
      <c r="BR51" s="8">
        <f t="shared" si="21"/>
        <v>210653.71999999997</v>
      </c>
      <c r="BS51" s="26">
        <f t="shared" si="13"/>
        <v>210653.71999999997</v>
      </c>
      <c r="BT51" s="4">
        <f t="shared" si="22"/>
        <v>884919.9600000009</v>
      </c>
      <c r="BU51" s="4">
        <f t="shared" si="23"/>
        <v>21092.859999999986</v>
      </c>
      <c r="BV51" s="4">
        <f t="shared" si="24"/>
        <v>2155.790000000001</v>
      </c>
      <c r="BW51" s="24">
        <f t="shared" si="25"/>
        <v>908168.6099999994</v>
      </c>
      <c r="BX51" s="4">
        <f t="shared" si="26"/>
        <v>0</v>
      </c>
      <c r="BY51" s="8">
        <f t="shared" si="27"/>
        <v>0</v>
      </c>
      <c r="BZ51" s="12">
        <f t="shared" si="14"/>
        <v>1118822.3299999994</v>
      </c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</row>
    <row r="52" spans="1:115" ht="12.75">
      <c r="A52" s="30" t="s">
        <v>201</v>
      </c>
      <c r="B52" s="29" t="s">
        <v>92</v>
      </c>
      <c r="C52" s="17" t="s">
        <v>297</v>
      </c>
      <c r="D52" s="8">
        <v>854565.82</v>
      </c>
      <c r="E52" s="8">
        <v>871035.22</v>
      </c>
      <c r="F52" s="8">
        <v>11865.54</v>
      </c>
      <c r="G52" s="8">
        <v>346.53</v>
      </c>
      <c r="H52" s="8">
        <v>4830.84</v>
      </c>
      <c r="I52" s="8">
        <v>84494.76</v>
      </c>
      <c r="J52" s="8">
        <v>257612.99</v>
      </c>
      <c r="K52" s="26">
        <v>2084751.7</v>
      </c>
      <c r="L52" s="8">
        <v>29894655.76</v>
      </c>
      <c r="M52" s="4">
        <v>0</v>
      </c>
      <c r="N52" s="4">
        <v>1791.59</v>
      </c>
      <c r="O52" s="24">
        <v>29896447.35</v>
      </c>
      <c r="P52" s="8">
        <v>3135100.63</v>
      </c>
      <c r="Q52" s="8">
        <v>0</v>
      </c>
      <c r="R52" s="12">
        <v>35116299.68</v>
      </c>
      <c r="S52" s="8">
        <v>812858.64</v>
      </c>
      <c r="T52" s="8">
        <v>809741.52</v>
      </c>
      <c r="U52" s="8">
        <v>12779.16</v>
      </c>
      <c r="V52" s="8">
        <v>298.56</v>
      </c>
      <c r="W52" s="8">
        <v>4092.6</v>
      </c>
      <c r="X52" s="8">
        <v>105396</v>
      </c>
      <c r="Y52" s="8">
        <v>241465.32</v>
      </c>
      <c r="Z52" s="26">
        <v>1986631.8000000003</v>
      </c>
      <c r="AA52" s="8">
        <v>28338505.32</v>
      </c>
      <c r="AB52" s="4">
        <v>0</v>
      </c>
      <c r="AC52" s="4">
        <v>1698.48</v>
      </c>
      <c r="AD52" s="24">
        <v>28340203.8</v>
      </c>
      <c r="AE52" s="8">
        <v>2971904.64</v>
      </c>
      <c r="AF52" s="8">
        <v>0</v>
      </c>
      <c r="AG52" s="12">
        <v>33298740.240000002</v>
      </c>
      <c r="AH52" s="8">
        <v>41707.18</v>
      </c>
      <c r="AI52" s="8">
        <v>61293.7</v>
      </c>
      <c r="AJ52" s="8">
        <v>-913.62</v>
      </c>
      <c r="AK52" s="8">
        <v>47.97</v>
      </c>
      <c r="AL52" s="8">
        <v>738.24</v>
      </c>
      <c r="AM52" s="8">
        <v>-20901.24</v>
      </c>
      <c r="AN52" s="8">
        <v>16147.67</v>
      </c>
      <c r="AO52" s="26">
        <v>98119.9</v>
      </c>
      <c r="AP52" s="8">
        <v>1556150.44</v>
      </c>
      <c r="AQ52" s="4">
        <v>0</v>
      </c>
      <c r="AR52" s="4">
        <v>93.11</v>
      </c>
      <c r="AS52" s="24">
        <v>1556243.55</v>
      </c>
      <c r="AT52" s="8">
        <v>163195.99</v>
      </c>
      <c r="AU52" s="8">
        <v>0</v>
      </c>
      <c r="AV52" s="12">
        <v>1719439.54</v>
      </c>
      <c r="AW52" s="8">
        <v>41707.18</v>
      </c>
      <c r="AX52" s="8">
        <v>61293.7</v>
      </c>
      <c r="AY52" s="8">
        <v>-913.62</v>
      </c>
      <c r="AZ52" s="8">
        <v>47.97</v>
      </c>
      <c r="BA52" s="8">
        <v>738.24</v>
      </c>
      <c r="BB52" s="8">
        <v>-20901.24</v>
      </c>
      <c r="BC52" s="8">
        <v>37923.28</v>
      </c>
      <c r="BD52" s="26">
        <v>119895.51</v>
      </c>
      <c r="BE52" s="8">
        <v>1687471.15</v>
      </c>
      <c r="BF52" s="4">
        <v>0</v>
      </c>
      <c r="BG52" s="4">
        <v>101.01</v>
      </c>
      <c r="BH52" s="24">
        <v>1687572.16</v>
      </c>
      <c r="BI52" s="8">
        <v>176967.8</v>
      </c>
      <c r="BJ52" s="8">
        <v>0</v>
      </c>
      <c r="BK52" s="12">
        <v>1864539.96</v>
      </c>
      <c r="BL52" s="8">
        <f t="shared" si="15"/>
        <v>0</v>
      </c>
      <c r="BM52" s="8">
        <f t="shared" si="16"/>
        <v>0</v>
      </c>
      <c r="BN52" s="8">
        <f t="shared" si="17"/>
        <v>0</v>
      </c>
      <c r="BO52" s="8">
        <f t="shared" si="18"/>
        <v>0</v>
      </c>
      <c r="BP52" s="8">
        <f t="shared" si="19"/>
        <v>0</v>
      </c>
      <c r="BQ52" s="8">
        <f t="shared" si="20"/>
        <v>0</v>
      </c>
      <c r="BR52" s="8">
        <f t="shared" si="21"/>
        <v>21775.61</v>
      </c>
      <c r="BS52" s="26">
        <f t="shared" si="13"/>
        <v>21775.61</v>
      </c>
      <c r="BT52" s="8">
        <f t="shared" si="22"/>
        <v>131320.70999999996</v>
      </c>
      <c r="BU52" s="4">
        <f t="shared" si="23"/>
        <v>0</v>
      </c>
      <c r="BV52" s="4">
        <f t="shared" si="24"/>
        <v>7.900000000000006</v>
      </c>
      <c r="BW52" s="24">
        <f t="shared" si="25"/>
        <v>131328.60999999987</v>
      </c>
      <c r="BX52" s="8">
        <f t="shared" si="26"/>
        <v>13771.809999999998</v>
      </c>
      <c r="BY52" s="8">
        <f t="shared" si="27"/>
        <v>0</v>
      </c>
      <c r="BZ52" s="12">
        <f t="shared" si="14"/>
        <v>166876.02999999985</v>
      </c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</row>
    <row r="53" spans="1:115" ht="12.75">
      <c r="A53" s="30" t="s">
        <v>203</v>
      </c>
      <c r="B53" s="29" t="s">
        <v>92</v>
      </c>
      <c r="C53" s="17" t="s">
        <v>298</v>
      </c>
      <c r="D53" s="4">
        <v>7556935.68</v>
      </c>
      <c r="E53" s="4">
        <v>8310036.7</v>
      </c>
      <c r="F53" s="4">
        <v>97557.17</v>
      </c>
      <c r="G53" s="4">
        <v>3126.76</v>
      </c>
      <c r="H53" s="4">
        <v>37628.09</v>
      </c>
      <c r="I53" s="4">
        <v>828219.23</v>
      </c>
      <c r="J53" s="4">
        <v>1537610.68</v>
      </c>
      <c r="K53" s="26">
        <v>18371114.31</v>
      </c>
      <c r="L53" s="8">
        <v>86673578.3</v>
      </c>
      <c r="M53" s="4">
        <v>704489.64</v>
      </c>
      <c r="N53" s="4">
        <v>762786.61</v>
      </c>
      <c r="O53" s="24">
        <v>88140854.55</v>
      </c>
      <c r="P53" s="8">
        <v>4592493.63</v>
      </c>
      <c r="Q53" s="8">
        <v>0</v>
      </c>
      <c r="R53" s="12">
        <v>111104462.49</v>
      </c>
      <c r="S53" s="4">
        <v>7015368.24</v>
      </c>
      <c r="T53" s="4">
        <v>7490385.48</v>
      </c>
      <c r="U53" s="4">
        <v>116222.88</v>
      </c>
      <c r="V53" s="4">
        <v>2597.16</v>
      </c>
      <c r="W53" s="4">
        <v>36668.76</v>
      </c>
      <c r="X53" s="4">
        <v>1051773</v>
      </c>
      <c r="Y53" s="4">
        <v>1317750.12</v>
      </c>
      <c r="Z53" s="26">
        <v>17030765.64</v>
      </c>
      <c r="AA53" s="8">
        <v>82161831.12</v>
      </c>
      <c r="AB53" s="4">
        <v>667817.76</v>
      </c>
      <c r="AC53" s="4">
        <v>723117.12</v>
      </c>
      <c r="AD53" s="24">
        <v>83552766.00000001</v>
      </c>
      <c r="AE53" s="8">
        <v>4353433.8</v>
      </c>
      <c r="AF53" s="8">
        <v>0</v>
      </c>
      <c r="AG53" s="12">
        <v>104936965.44000001</v>
      </c>
      <c r="AH53" s="4">
        <v>541567.44</v>
      </c>
      <c r="AI53" s="4">
        <v>819651.22</v>
      </c>
      <c r="AJ53" s="4">
        <v>-18665.71</v>
      </c>
      <c r="AK53" s="4">
        <v>529.6</v>
      </c>
      <c r="AL53" s="4">
        <v>959.33</v>
      </c>
      <c r="AM53" s="4">
        <v>-223553.77</v>
      </c>
      <c r="AN53" s="4">
        <v>219860.56</v>
      </c>
      <c r="AO53" s="26">
        <v>1340348.67</v>
      </c>
      <c r="AP53" s="8">
        <v>4511747.18</v>
      </c>
      <c r="AQ53" s="4">
        <v>36671.88</v>
      </c>
      <c r="AR53" s="4">
        <v>39669.49</v>
      </c>
      <c r="AS53" s="24">
        <v>4588088.55</v>
      </c>
      <c r="AT53" s="8">
        <v>239059.83</v>
      </c>
      <c r="AU53" s="8">
        <v>0</v>
      </c>
      <c r="AV53" s="12">
        <v>4827148.38</v>
      </c>
      <c r="AW53" s="4">
        <v>541567.44</v>
      </c>
      <c r="AX53" s="4">
        <v>819651.22</v>
      </c>
      <c r="AY53" s="4">
        <v>-18665.71</v>
      </c>
      <c r="AZ53" s="4">
        <v>529.6</v>
      </c>
      <c r="BA53" s="4">
        <v>959.33</v>
      </c>
      <c r="BB53" s="4">
        <v>-223553.77</v>
      </c>
      <c r="BC53" s="4">
        <v>349832.3</v>
      </c>
      <c r="BD53" s="26">
        <v>1470320.41</v>
      </c>
      <c r="BE53" s="8">
        <v>4892485.34</v>
      </c>
      <c r="BF53" s="4">
        <v>39766.55</v>
      </c>
      <c r="BG53" s="4">
        <v>43031.01</v>
      </c>
      <c r="BH53" s="24">
        <v>4975282.9</v>
      </c>
      <c r="BI53" s="8">
        <v>259233.66</v>
      </c>
      <c r="BJ53" s="8">
        <v>0</v>
      </c>
      <c r="BK53" s="12">
        <v>5234516.5600000005</v>
      </c>
      <c r="BL53" s="4">
        <f t="shared" si="15"/>
        <v>0</v>
      </c>
      <c r="BM53" s="4">
        <f t="shared" si="16"/>
        <v>0</v>
      </c>
      <c r="BN53" s="4">
        <f t="shared" si="17"/>
        <v>0</v>
      </c>
      <c r="BO53" s="4">
        <f t="shared" si="18"/>
        <v>0</v>
      </c>
      <c r="BP53" s="4">
        <f t="shared" si="19"/>
        <v>0</v>
      </c>
      <c r="BQ53" s="4">
        <f t="shared" si="20"/>
        <v>0</v>
      </c>
      <c r="BR53" s="4">
        <f t="shared" si="21"/>
        <v>129971.73999999999</v>
      </c>
      <c r="BS53" s="26">
        <f t="shared" si="13"/>
        <v>129971.73999999999</v>
      </c>
      <c r="BT53" s="8">
        <f t="shared" si="22"/>
        <v>380738.16000000015</v>
      </c>
      <c r="BU53" s="4">
        <f t="shared" si="23"/>
        <v>3094.6700000000055</v>
      </c>
      <c r="BV53" s="4">
        <f t="shared" si="24"/>
        <v>3361.520000000004</v>
      </c>
      <c r="BW53" s="24">
        <f t="shared" si="25"/>
        <v>387194.35000000056</v>
      </c>
      <c r="BX53" s="8">
        <f t="shared" si="26"/>
        <v>20173.830000000016</v>
      </c>
      <c r="BY53" s="8">
        <f t="shared" si="27"/>
        <v>0</v>
      </c>
      <c r="BZ53" s="12">
        <f t="shared" si="14"/>
        <v>537339.9200000006</v>
      </c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</row>
    <row r="54" spans="1:115" ht="12.75">
      <c r="A54" s="30" t="s">
        <v>195</v>
      </c>
      <c r="B54" s="29" t="s">
        <v>96</v>
      </c>
      <c r="C54" s="17" t="s">
        <v>299</v>
      </c>
      <c r="D54" s="8">
        <v>6207980.74</v>
      </c>
      <c r="E54" s="8">
        <v>0</v>
      </c>
      <c r="F54" s="8">
        <v>87726.49</v>
      </c>
      <c r="G54" s="8">
        <v>2330.92</v>
      </c>
      <c r="H54" s="8">
        <v>39739.91</v>
      </c>
      <c r="I54" s="8">
        <v>0</v>
      </c>
      <c r="J54" s="8">
        <v>0</v>
      </c>
      <c r="K54" s="26">
        <v>6337778.06</v>
      </c>
      <c r="L54" s="8">
        <v>95997860.39</v>
      </c>
      <c r="M54" s="4">
        <v>0</v>
      </c>
      <c r="N54" s="4">
        <v>663454.18</v>
      </c>
      <c r="O54" s="24">
        <v>96661314.57</v>
      </c>
      <c r="P54" s="8">
        <v>42046277.75</v>
      </c>
      <c r="Q54" s="8">
        <v>0</v>
      </c>
      <c r="R54" s="12">
        <v>145045370.38</v>
      </c>
      <c r="S54" s="8">
        <v>5518805.4</v>
      </c>
      <c r="T54" s="8">
        <v>0</v>
      </c>
      <c r="U54" s="8">
        <v>118463.16</v>
      </c>
      <c r="V54" s="8">
        <v>2192.4</v>
      </c>
      <c r="W54" s="8">
        <v>45564.72</v>
      </c>
      <c r="X54" s="8">
        <v>0</v>
      </c>
      <c r="Y54" s="8">
        <v>0</v>
      </c>
      <c r="Z54" s="26">
        <v>5685025.680000001</v>
      </c>
      <c r="AA54" s="8">
        <v>91000742.64</v>
      </c>
      <c r="AB54" s="4">
        <v>0</v>
      </c>
      <c r="AC54" s="4">
        <v>628950.6</v>
      </c>
      <c r="AD54" s="24">
        <v>91629693.24</v>
      </c>
      <c r="AE54" s="8">
        <v>39857581.08</v>
      </c>
      <c r="AF54" s="8">
        <v>0</v>
      </c>
      <c r="AG54" s="12">
        <v>137172300</v>
      </c>
      <c r="AH54" s="8">
        <v>689175.34</v>
      </c>
      <c r="AI54" s="8">
        <v>0</v>
      </c>
      <c r="AJ54" s="8">
        <v>-30736.67</v>
      </c>
      <c r="AK54" s="8">
        <v>138.52</v>
      </c>
      <c r="AL54" s="8">
        <v>-5824.81</v>
      </c>
      <c r="AM54" s="8">
        <v>0</v>
      </c>
      <c r="AN54" s="8">
        <v>0</v>
      </c>
      <c r="AO54" s="26">
        <v>652752.38</v>
      </c>
      <c r="AP54" s="8">
        <v>4997117.75</v>
      </c>
      <c r="AQ54" s="4">
        <v>0</v>
      </c>
      <c r="AR54" s="4">
        <v>34503.58</v>
      </c>
      <c r="AS54" s="24">
        <v>5031621.33</v>
      </c>
      <c r="AT54" s="8">
        <v>2188696.67</v>
      </c>
      <c r="AU54" s="8">
        <v>0</v>
      </c>
      <c r="AV54" s="12">
        <v>7220318</v>
      </c>
      <c r="AW54" s="8">
        <v>689175.34</v>
      </c>
      <c r="AX54" s="8">
        <v>0</v>
      </c>
      <c r="AY54" s="8">
        <v>-30736.67</v>
      </c>
      <c r="AZ54" s="8">
        <v>138.52</v>
      </c>
      <c r="BA54" s="8">
        <v>-5824.81</v>
      </c>
      <c r="BB54" s="8">
        <v>0</v>
      </c>
      <c r="BC54" s="8">
        <v>0</v>
      </c>
      <c r="BD54" s="26">
        <v>652752.38</v>
      </c>
      <c r="BE54" s="8">
        <v>5418815.46</v>
      </c>
      <c r="BF54" s="4">
        <v>0</v>
      </c>
      <c r="BG54" s="4">
        <v>37427.36</v>
      </c>
      <c r="BH54" s="24">
        <v>5456242.82</v>
      </c>
      <c r="BI54" s="8">
        <v>2373396.82</v>
      </c>
      <c r="BJ54" s="8">
        <v>0</v>
      </c>
      <c r="BK54" s="12">
        <v>7829639.640000001</v>
      </c>
      <c r="BL54" s="8">
        <f t="shared" si="15"/>
        <v>0</v>
      </c>
      <c r="BM54" s="8">
        <f t="shared" si="16"/>
        <v>0</v>
      </c>
      <c r="BN54" s="8">
        <f t="shared" si="17"/>
        <v>0</v>
      </c>
      <c r="BO54" s="8">
        <f t="shared" si="18"/>
        <v>0</v>
      </c>
      <c r="BP54" s="8">
        <f t="shared" si="19"/>
        <v>0</v>
      </c>
      <c r="BQ54" s="8">
        <f t="shared" si="20"/>
        <v>0</v>
      </c>
      <c r="BR54" s="8">
        <f t="shared" si="21"/>
        <v>0</v>
      </c>
      <c r="BS54" s="26">
        <f t="shared" si="13"/>
        <v>0</v>
      </c>
      <c r="BT54" s="8">
        <f t="shared" si="22"/>
        <v>421697.70999999996</v>
      </c>
      <c r="BU54" s="4">
        <f t="shared" si="23"/>
        <v>0</v>
      </c>
      <c r="BV54" s="4">
        <f t="shared" si="24"/>
        <v>2923.779999999999</v>
      </c>
      <c r="BW54" s="24">
        <f t="shared" si="25"/>
        <v>424621.4900000002</v>
      </c>
      <c r="BX54" s="8">
        <f t="shared" si="26"/>
        <v>184700.1499999999</v>
      </c>
      <c r="BY54" s="8">
        <f t="shared" si="27"/>
        <v>0</v>
      </c>
      <c r="BZ54" s="12">
        <f t="shared" si="14"/>
        <v>609321.6400000001</v>
      </c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</row>
    <row r="55" spans="1:115" ht="12.75">
      <c r="A55" s="30" t="s">
        <v>205</v>
      </c>
      <c r="B55" s="29" t="s">
        <v>92</v>
      </c>
      <c r="C55" s="17" t="s">
        <v>300</v>
      </c>
      <c r="D55" s="8">
        <v>1141343.02</v>
      </c>
      <c r="E55" s="8">
        <v>1378050.07</v>
      </c>
      <c r="F55" s="8">
        <v>17869.8</v>
      </c>
      <c r="G55" s="8">
        <v>471.09</v>
      </c>
      <c r="H55" s="8">
        <v>7069.36</v>
      </c>
      <c r="I55" s="8">
        <v>134578.25</v>
      </c>
      <c r="J55" s="8">
        <v>417094.13</v>
      </c>
      <c r="K55" s="26">
        <v>3096475.72</v>
      </c>
      <c r="L55" s="8">
        <v>43520670.78</v>
      </c>
      <c r="M55" s="4">
        <v>263662.45</v>
      </c>
      <c r="N55" s="4">
        <v>21016.05</v>
      </c>
      <c r="O55" s="24">
        <v>43805349.28</v>
      </c>
      <c r="P55" s="8">
        <v>0</v>
      </c>
      <c r="Q55" s="8">
        <v>0</v>
      </c>
      <c r="R55" s="12">
        <v>46901825</v>
      </c>
      <c r="S55" s="8">
        <v>1097617.08</v>
      </c>
      <c r="T55" s="8">
        <v>1281148.56</v>
      </c>
      <c r="U55" s="8">
        <v>20001.12</v>
      </c>
      <c r="V55" s="8">
        <v>417.6</v>
      </c>
      <c r="W55" s="8">
        <v>6010.44</v>
      </c>
      <c r="X55" s="8">
        <v>168341.04</v>
      </c>
      <c r="Y55" s="8">
        <v>339133.44</v>
      </c>
      <c r="Z55" s="26">
        <v>2912669.2800000003</v>
      </c>
      <c r="AA55" s="8">
        <v>41255225.28</v>
      </c>
      <c r="AB55" s="4">
        <v>249937.68</v>
      </c>
      <c r="AC55" s="4">
        <v>19923.12</v>
      </c>
      <c r="AD55" s="24">
        <v>41525086.08</v>
      </c>
      <c r="AE55" s="8">
        <v>0</v>
      </c>
      <c r="AF55" s="8">
        <v>0</v>
      </c>
      <c r="AG55" s="12">
        <v>44437755.36</v>
      </c>
      <c r="AH55" s="8">
        <v>43725.94</v>
      </c>
      <c r="AI55" s="8">
        <v>96901.51</v>
      </c>
      <c r="AJ55" s="8">
        <v>-2131.32</v>
      </c>
      <c r="AK55" s="8">
        <v>53.49</v>
      </c>
      <c r="AL55" s="8">
        <v>1058.92</v>
      </c>
      <c r="AM55" s="8">
        <v>-33762.79</v>
      </c>
      <c r="AN55" s="8">
        <v>77960.69</v>
      </c>
      <c r="AO55" s="26">
        <v>183806.44</v>
      </c>
      <c r="AP55" s="8">
        <v>2265445.5</v>
      </c>
      <c r="AQ55" s="4">
        <v>13724.77</v>
      </c>
      <c r="AR55" s="4">
        <v>1092.93</v>
      </c>
      <c r="AS55" s="24">
        <v>2280263.2</v>
      </c>
      <c r="AT55" s="8">
        <v>0</v>
      </c>
      <c r="AU55" s="8">
        <v>0</v>
      </c>
      <c r="AV55" s="12">
        <v>2280263.2</v>
      </c>
      <c r="AW55" s="8">
        <v>43725.94</v>
      </c>
      <c r="AX55" s="8">
        <v>96901.51</v>
      </c>
      <c r="AY55" s="8">
        <v>-2131.32</v>
      </c>
      <c r="AZ55" s="8">
        <v>53.49</v>
      </c>
      <c r="BA55" s="8">
        <v>1058.92</v>
      </c>
      <c r="BB55" s="8">
        <v>-33762.79</v>
      </c>
      <c r="BC55" s="8">
        <v>113216.98</v>
      </c>
      <c r="BD55" s="26">
        <v>219062.73</v>
      </c>
      <c r="BE55" s="8">
        <v>2456622.33</v>
      </c>
      <c r="BF55" s="4">
        <v>14882.98</v>
      </c>
      <c r="BG55" s="4">
        <v>1185.54</v>
      </c>
      <c r="BH55" s="24">
        <v>2472690.85</v>
      </c>
      <c r="BI55" s="8">
        <v>0</v>
      </c>
      <c r="BJ55" s="8">
        <v>0</v>
      </c>
      <c r="BK55" s="12">
        <v>2472690.85</v>
      </c>
      <c r="BL55" s="8">
        <f t="shared" si="15"/>
        <v>0</v>
      </c>
      <c r="BM55" s="8">
        <f t="shared" si="16"/>
        <v>0</v>
      </c>
      <c r="BN55" s="8">
        <f t="shared" si="17"/>
        <v>0</v>
      </c>
      <c r="BO55" s="8">
        <f t="shared" si="18"/>
        <v>0</v>
      </c>
      <c r="BP55" s="8">
        <f t="shared" si="19"/>
        <v>0</v>
      </c>
      <c r="BQ55" s="8">
        <f t="shared" si="20"/>
        <v>0</v>
      </c>
      <c r="BR55" s="8">
        <f t="shared" si="21"/>
        <v>35256.28999999999</v>
      </c>
      <c r="BS55" s="26">
        <f t="shared" si="13"/>
        <v>35256.28999999999</v>
      </c>
      <c r="BT55" s="8">
        <f t="shared" si="22"/>
        <v>191176.83000000007</v>
      </c>
      <c r="BU55" s="4">
        <f t="shared" si="23"/>
        <v>1158.2099999999991</v>
      </c>
      <c r="BV55" s="4">
        <f t="shared" si="24"/>
        <v>92.6099999999999</v>
      </c>
      <c r="BW55" s="24">
        <f t="shared" si="25"/>
        <v>192427.6499999999</v>
      </c>
      <c r="BX55" s="8">
        <f t="shared" si="26"/>
        <v>0</v>
      </c>
      <c r="BY55" s="8">
        <f t="shared" si="27"/>
        <v>0</v>
      </c>
      <c r="BZ55" s="12">
        <f t="shared" si="14"/>
        <v>227683.9399999999</v>
      </c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</row>
    <row r="56" spans="1:115" ht="12.75">
      <c r="A56" s="30" t="s">
        <v>207</v>
      </c>
      <c r="B56" s="29" t="s">
        <v>92</v>
      </c>
      <c r="C56" s="17" t="s">
        <v>301</v>
      </c>
      <c r="D56" s="8">
        <v>4558223.03</v>
      </c>
      <c r="E56" s="8">
        <v>5827073.13</v>
      </c>
      <c r="F56" s="8">
        <v>74650.08</v>
      </c>
      <c r="G56" s="8">
        <v>1958.7</v>
      </c>
      <c r="H56" s="8">
        <v>32654.18</v>
      </c>
      <c r="I56" s="8">
        <v>639536.98</v>
      </c>
      <c r="J56" s="8">
        <v>1408142.53</v>
      </c>
      <c r="K56" s="26">
        <v>12542238.63</v>
      </c>
      <c r="L56" s="4">
        <v>93442916.04</v>
      </c>
      <c r="M56" s="4">
        <v>1761288.91</v>
      </c>
      <c r="N56" s="4">
        <v>361387.47</v>
      </c>
      <c r="O56" s="24">
        <v>95565592.42</v>
      </c>
      <c r="P56" s="8">
        <v>11096827.61</v>
      </c>
      <c r="Q56" s="8">
        <v>0</v>
      </c>
      <c r="R56" s="12">
        <v>119204658.66</v>
      </c>
      <c r="S56" s="8">
        <v>4337784.36</v>
      </c>
      <c r="T56" s="8">
        <v>5252067.36</v>
      </c>
      <c r="U56" s="8">
        <v>66445.32</v>
      </c>
      <c r="V56" s="8">
        <v>1475.52</v>
      </c>
      <c r="W56" s="8">
        <v>24472.92</v>
      </c>
      <c r="X56" s="8">
        <v>820314.84</v>
      </c>
      <c r="Y56" s="8">
        <v>1273411.68</v>
      </c>
      <c r="Z56" s="26">
        <v>11775972</v>
      </c>
      <c r="AA56" s="4">
        <v>88578794.52</v>
      </c>
      <c r="AB56" s="4">
        <v>1669605.96</v>
      </c>
      <c r="AC56" s="4">
        <v>342593.16</v>
      </c>
      <c r="AD56" s="24">
        <v>90590993.63999999</v>
      </c>
      <c r="AE56" s="8">
        <v>10519188.12</v>
      </c>
      <c r="AF56" s="8">
        <v>0</v>
      </c>
      <c r="AG56" s="12">
        <v>112886153.75999999</v>
      </c>
      <c r="AH56" s="8">
        <v>220438.67</v>
      </c>
      <c r="AI56" s="8">
        <v>575005.77</v>
      </c>
      <c r="AJ56" s="8">
        <v>8204.76</v>
      </c>
      <c r="AK56" s="8">
        <v>483.18</v>
      </c>
      <c r="AL56" s="8">
        <v>8181.26</v>
      </c>
      <c r="AM56" s="8">
        <v>-180777.86</v>
      </c>
      <c r="AN56" s="8">
        <v>134730.85</v>
      </c>
      <c r="AO56" s="26">
        <v>766266.63</v>
      </c>
      <c r="AP56" s="4">
        <v>4864121.52</v>
      </c>
      <c r="AQ56" s="4">
        <v>91682.95</v>
      </c>
      <c r="AR56" s="4">
        <v>18794.31</v>
      </c>
      <c r="AS56" s="24">
        <v>4974598.78</v>
      </c>
      <c r="AT56" s="8">
        <v>577639.49</v>
      </c>
      <c r="AU56" s="8">
        <v>0</v>
      </c>
      <c r="AV56" s="12">
        <v>5552238.2700000005</v>
      </c>
      <c r="AW56" s="8">
        <v>220438.67</v>
      </c>
      <c r="AX56" s="8">
        <v>575005.77</v>
      </c>
      <c r="AY56" s="8">
        <v>8204.76</v>
      </c>
      <c r="AZ56" s="8">
        <v>483.18</v>
      </c>
      <c r="BA56" s="8">
        <v>8181.26</v>
      </c>
      <c r="BB56" s="8">
        <v>-180777.86</v>
      </c>
      <c r="BC56" s="8">
        <v>253758.86</v>
      </c>
      <c r="BD56" s="26">
        <v>885294.64</v>
      </c>
      <c r="BE56" s="4">
        <v>5274595.91</v>
      </c>
      <c r="BF56" s="4">
        <v>99419.91</v>
      </c>
      <c r="BG56" s="4">
        <v>20386.91</v>
      </c>
      <c r="BH56" s="24">
        <v>5394402.73</v>
      </c>
      <c r="BI56" s="8">
        <v>626385.44</v>
      </c>
      <c r="BJ56" s="8">
        <v>0</v>
      </c>
      <c r="BK56" s="12">
        <v>6020788.17</v>
      </c>
      <c r="BL56" s="8">
        <f t="shared" si="15"/>
        <v>0</v>
      </c>
      <c r="BM56" s="8">
        <f t="shared" si="16"/>
        <v>0</v>
      </c>
      <c r="BN56" s="8">
        <f t="shared" si="17"/>
        <v>0</v>
      </c>
      <c r="BO56" s="8">
        <f t="shared" si="18"/>
        <v>0</v>
      </c>
      <c r="BP56" s="8">
        <f t="shared" si="19"/>
        <v>0</v>
      </c>
      <c r="BQ56" s="8">
        <f t="shared" si="20"/>
        <v>0</v>
      </c>
      <c r="BR56" s="8">
        <f t="shared" si="21"/>
        <v>119028.00999999998</v>
      </c>
      <c r="BS56" s="26">
        <f t="shared" si="13"/>
        <v>119028.00999999998</v>
      </c>
      <c r="BT56" s="4">
        <f t="shared" si="22"/>
        <v>410474.3900000006</v>
      </c>
      <c r="BU56" s="4">
        <f t="shared" si="23"/>
        <v>7736.960000000006</v>
      </c>
      <c r="BV56" s="4">
        <f t="shared" si="24"/>
        <v>1592.5999999999985</v>
      </c>
      <c r="BW56" s="24">
        <f t="shared" si="25"/>
        <v>419803.9500000002</v>
      </c>
      <c r="BX56" s="8">
        <f t="shared" si="26"/>
        <v>48745.94999999995</v>
      </c>
      <c r="BY56" s="8">
        <f t="shared" si="27"/>
        <v>0</v>
      </c>
      <c r="BZ56" s="12">
        <f t="shared" si="14"/>
        <v>587577.9100000001</v>
      </c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</row>
    <row r="57" spans="1:115" ht="12.75">
      <c r="A57" s="30" t="s">
        <v>210</v>
      </c>
      <c r="B57" s="29" t="s">
        <v>92</v>
      </c>
      <c r="C57" s="18" t="s">
        <v>302</v>
      </c>
      <c r="D57" s="8">
        <v>23979209.61</v>
      </c>
      <c r="E57" s="8">
        <v>23220211.82</v>
      </c>
      <c r="F57" s="8">
        <v>296311.49</v>
      </c>
      <c r="G57" s="8">
        <v>8116.35</v>
      </c>
      <c r="H57" s="8">
        <v>113392.13</v>
      </c>
      <c r="I57" s="8">
        <v>2421842.58</v>
      </c>
      <c r="J57" s="8">
        <v>4067042.55</v>
      </c>
      <c r="K57" s="26">
        <v>54106126.53</v>
      </c>
      <c r="L57" s="4">
        <v>246438728.53</v>
      </c>
      <c r="M57" s="4">
        <v>4677818.7</v>
      </c>
      <c r="N57" s="4">
        <v>4608388.56</v>
      </c>
      <c r="O57" s="24">
        <v>255724935.79</v>
      </c>
      <c r="P57" s="8">
        <v>103140771.9</v>
      </c>
      <c r="Q57" s="8">
        <v>0</v>
      </c>
      <c r="R57" s="12">
        <v>412971834.22</v>
      </c>
      <c r="S57" s="8">
        <v>21904179.48</v>
      </c>
      <c r="T57" s="8">
        <v>20850878.64</v>
      </c>
      <c r="U57" s="8">
        <v>322286.52</v>
      </c>
      <c r="V57" s="8">
        <v>6900</v>
      </c>
      <c r="W57" s="8">
        <v>107483.4</v>
      </c>
      <c r="X57" s="8">
        <v>3027527.76</v>
      </c>
      <c r="Y57" s="8">
        <v>3417324.72</v>
      </c>
      <c r="Z57" s="26">
        <v>49636580.52</v>
      </c>
      <c r="AA57" s="4">
        <v>233610491.04</v>
      </c>
      <c r="AB57" s="4">
        <v>4434317.28</v>
      </c>
      <c r="AC57" s="4">
        <v>4368724.44</v>
      </c>
      <c r="AD57" s="24">
        <v>242413532.76</v>
      </c>
      <c r="AE57" s="8">
        <v>97771833.6</v>
      </c>
      <c r="AF57" s="8">
        <v>0</v>
      </c>
      <c r="AG57" s="12">
        <v>389821946.88</v>
      </c>
      <c r="AH57" s="8">
        <v>2075030.13</v>
      </c>
      <c r="AI57" s="8">
        <v>2369333.18</v>
      </c>
      <c r="AJ57" s="8">
        <v>-25975.03</v>
      </c>
      <c r="AK57" s="8">
        <v>1216.35</v>
      </c>
      <c r="AL57" s="8">
        <v>5908.73</v>
      </c>
      <c r="AM57" s="8">
        <v>-605685.18</v>
      </c>
      <c r="AN57" s="8">
        <v>649717.83</v>
      </c>
      <c r="AO57" s="26">
        <v>4469546.01</v>
      </c>
      <c r="AP57" s="4">
        <v>12828237.49</v>
      </c>
      <c r="AQ57" s="4">
        <v>243501.42</v>
      </c>
      <c r="AR57" s="4">
        <v>239664.12</v>
      </c>
      <c r="AS57" s="24">
        <v>13311403.03</v>
      </c>
      <c r="AT57" s="8">
        <v>5368938.3</v>
      </c>
      <c r="AU57" s="8">
        <v>0</v>
      </c>
      <c r="AV57" s="12">
        <v>18680341.33</v>
      </c>
      <c r="AW57" s="8">
        <v>2075030.13</v>
      </c>
      <c r="AX57" s="8">
        <v>2369333.18</v>
      </c>
      <c r="AY57" s="8">
        <v>-25975.03</v>
      </c>
      <c r="AZ57" s="8">
        <v>1216.35</v>
      </c>
      <c r="BA57" s="8">
        <v>5908.73</v>
      </c>
      <c r="BB57" s="8">
        <v>-605685.18</v>
      </c>
      <c r="BC57" s="8">
        <v>993498.35</v>
      </c>
      <c r="BD57" s="26">
        <v>4813326.53</v>
      </c>
      <c r="BE57" s="4">
        <v>13910789.18</v>
      </c>
      <c r="BF57" s="4">
        <v>264050.06</v>
      </c>
      <c r="BG57" s="4">
        <v>259972.84</v>
      </c>
      <c r="BH57" s="24">
        <v>14434812.08</v>
      </c>
      <c r="BI57" s="8">
        <v>5822013.26</v>
      </c>
      <c r="BJ57" s="8">
        <v>0</v>
      </c>
      <c r="BK57" s="12">
        <v>20256825.34</v>
      </c>
      <c r="BL57" s="8">
        <f t="shared" si="15"/>
        <v>0</v>
      </c>
      <c r="BM57" s="8">
        <f t="shared" si="16"/>
        <v>0</v>
      </c>
      <c r="BN57" s="8">
        <f t="shared" si="17"/>
        <v>0</v>
      </c>
      <c r="BO57" s="8">
        <f t="shared" si="18"/>
        <v>0</v>
      </c>
      <c r="BP57" s="8">
        <f t="shared" si="19"/>
        <v>0</v>
      </c>
      <c r="BQ57" s="8">
        <f t="shared" si="20"/>
        <v>0</v>
      </c>
      <c r="BR57" s="8">
        <f t="shared" si="21"/>
        <v>343780.52</v>
      </c>
      <c r="BS57" s="26">
        <f t="shared" si="13"/>
        <v>343780.52</v>
      </c>
      <c r="BT57" s="4">
        <f t="shared" si="22"/>
        <v>1082551.6899999995</v>
      </c>
      <c r="BU57" s="4">
        <f t="shared" si="23"/>
        <v>20548.639999999985</v>
      </c>
      <c r="BV57" s="4">
        <f t="shared" si="24"/>
        <v>20308.72</v>
      </c>
      <c r="BW57" s="24">
        <f t="shared" si="25"/>
        <v>1123409.0500000007</v>
      </c>
      <c r="BX57" s="8">
        <f t="shared" si="26"/>
        <v>453074.95999999996</v>
      </c>
      <c r="BY57" s="8">
        <f t="shared" si="27"/>
        <v>0</v>
      </c>
      <c r="BZ57" s="12">
        <f t="shared" si="14"/>
        <v>1920264.5300000007</v>
      </c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</row>
    <row r="58" spans="1:115" ht="12.75">
      <c r="A58" s="30" t="s">
        <v>214</v>
      </c>
      <c r="B58" s="29" t="s">
        <v>92</v>
      </c>
      <c r="C58" s="17" t="s">
        <v>303</v>
      </c>
      <c r="D58" s="8">
        <v>5756256.61</v>
      </c>
      <c r="E58" s="8">
        <v>4997933.03</v>
      </c>
      <c r="F58" s="8">
        <v>68083.58</v>
      </c>
      <c r="G58" s="8">
        <v>1988.38</v>
      </c>
      <c r="H58" s="8">
        <v>27719.01</v>
      </c>
      <c r="I58" s="8">
        <v>458745.8</v>
      </c>
      <c r="J58" s="8">
        <v>907200.11</v>
      </c>
      <c r="K58" s="26">
        <v>12217926.52</v>
      </c>
      <c r="L58" s="8">
        <v>63355382.19</v>
      </c>
      <c r="M58" s="4">
        <v>628270.97</v>
      </c>
      <c r="N58" s="4">
        <v>157070.59</v>
      </c>
      <c r="O58" s="24">
        <v>64140723.75</v>
      </c>
      <c r="P58" s="4">
        <v>0</v>
      </c>
      <c r="Q58" s="8">
        <v>0</v>
      </c>
      <c r="R58" s="12">
        <v>76358650.27</v>
      </c>
      <c r="S58" s="8">
        <v>5329642.92</v>
      </c>
      <c r="T58" s="8">
        <v>4620086.28</v>
      </c>
      <c r="U58" s="8">
        <v>72913.44</v>
      </c>
      <c r="V58" s="8">
        <v>1703.76</v>
      </c>
      <c r="W58" s="8">
        <v>23350.68</v>
      </c>
      <c r="X58" s="8">
        <v>572042.52</v>
      </c>
      <c r="Y58" s="8">
        <v>842780.28</v>
      </c>
      <c r="Z58" s="26">
        <v>11462519.879999997</v>
      </c>
      <c r="AA58" s="8">
        <v>60057451.32</v>
      </c>
      <c r="AB58" s="4">
        <v>595566.72</v>
      </c>
      <c r="AC58" s="4">
        <v>148902</v>
      </c>
      <c r="AD58" s="24">
        <v>60801920.04</v>
      </c>
      <c r="AE58" s="4">
        <v>0</v>
      </c>
      <c r="AF58" s="8">
        <v>0</v>
      </c>
      <c r="AG58" s="12">
        <v>72264439.92</v>
      </c>
      <c r="AH58" s="8">
        <v>426613.69</v>
      </c>
      <c r="AI58" s="8">
        <v>377846.75</v>
      </c>
      <c r="AJ58" s="8">
        <v>-4829.86</v>
      </c>
      <c r="AK58" s="8">
        <v>284.62</v>
      </c>
      <c r="AL58" s="8">
        <v>4368.33</v>
      </c>
      <c r="AM58" s="8">
        <v>-113296.72</v>
      </c>
      <c r="AN58" s="8">
        <v>64419.83</v>
      </c>
      <c r="AO58" s="26">
        <v>755406.64</v>
      </c>
      <c r="AP58" s="8">
        <v>3297930.87</v>
      </c>
      <c r="AQ58" s="4">
        <v>32704.25</v>
      </c>
      <c r="AR58" s="4">
        <v>8168.59</v>
      </c>
      <c r="AS58" s="24">
        <v>3338803.71</v>
      </c>
      <c r="AT58" s="4">
        <v>0</v>
      </c>
      <c r="AU58" s="8">
        <v>0</v>
      </c>
      <c r="AV58" s="12">
        <v>3338803.71</v>
      </c>
      <c r="AW58" s="8">
        <v>426613.69</v>
      </c>
      <c r="AX58" s="8">
        <v>377846.75</v>
      </c>
      <c r="AY58" s="8">
        <v>-4829.86</v>
      </c>
      <c r="AZ58" s="8">
        <v>284.62</v>
      </c>
      <c r="BA58" s="8">
        <v>4368.33</v>
      </c>
      <c r="BB58" s="8">
        <v>-113296.72</v>
      </c>
      <c r="BC58" s="8">
        <v>141103.98</v>
      </c>
      <c r="BD58" s="26">
        <v>832090.79</v>
      </c>
      <c r="BE58" s="8">
        <v>3576237.27</v>
      </c>
      <c r="BF58" s="4">
        <v>35464.11</v>
      </c>
      <c r="BG58" s="4">
        <v>8860.79</v>
      </c>
      <c r="BH58" s="24">
        <v>3620562.17</v>
      </c>
      <c r="BI58" s="4">
        <v>0</v>
      </c>
      <c r="BJ58" s="8">
        <v>0</v>
      </c>
      <c r="BK58" s="12">
        <v>3620562.17</v>
      </c>
      <c r="BL58" s="8">
        <f t="shared" si="15"/>
        <v>0</v>
      </c>
      <c r="BM58" s="8">
        <f t="shared" si="16"/>
        <v>0</v>
      </c>
      <c r="BN58" s="8">
        <f t="shared" si="17"/>
        <v>0</v>
      </c>
      <c r="BO58" s="8">
        <f t="shared" si="18"/>
        <v>0</v>
      </c>
      <c r="BP58" s="8">
        <f t="shared" si="19"/>
        <v>0</v>
      </c>
      <c r="BQ58" s="8">
        <f t="shared" si="20"/>
        <v>0</v>
      </c>
      <c r="BR58" s="8">
        <f t="shared" si="21"/>
        <v>76684.15000000001</v>
      </c>
      <c r="BS58" s="26">
        <f t="shared" si="13"/>
        <v>76684.15000000001</v>
      </c>
      <c r="BT58" s="8">
        <f t="shared" si="22"/>
        <v>278306.3999999999</v>
      </c>
      <c r="BU58" s="4">
        <f t="shared" si="23"/>
        <v>2759.8600000000006</v>
      </c>
      <c r="BV58" s="4">
        <f t="shared" si="24"/>
        <v>692.2000000000007</v>
      </c>
      <c r="BW58" s="24">
        <f t="shared" si="25"/>
        <v>281758.45999999996</v>
      </c>
      <c r="BX58" s="4">
        <f t="shared" si="26"/>
        <v>0</v>
      </c>
      <c r="BY58" s="8">
        <f t="shared" si="27"/>
        <v>0</v>
      </c>
      <c r="BZ58" s="12">
        <f t="shared" si="14"/>
        <v>358442.61</v>
      </c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</row>
    <row r="59" spans="1:115" ht="12.75">
      <c r="A59" s="30" t="s">
        <v>304</v>
      </c>
      <c r="B59" s="29" t="s">
        <v>92</v>
      </c>
      <c r="C59" s="17" t="s">
        <v>305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26">
        <v>0</v>
      </c>
      <c r="L59" s="8">
        <v>0</v>
      </c>
      <c r="M59" s="4">
        <v>0</v>
      </c>
      <c r="N59" s="4">
        <v>0</v>
      </c>
      <c r="O59" s="24">
        <v>0</v>
      </c>
      <c r="P59" s="4">
        <v>0</v>
      </c>
      <c r="Q59" s="8">
        <v>134491.59</v>
      </c>
      <c r="R59" s="12">
        <v>134491.59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26">
        <v>0</v>
      </c>
      <c r="AA59" s="8">
        <v>0</v>
      </c>
      <c r="AB59" s="4">
        <v>0</v>
      </c>
      <c r="AC59" s="4">
        <v>0</v>
      </c>
      <c r="AD59" s="24">
        <v>0</v>
      </c>
      <c r="AE59" s="4">
        <v>0</v>
      </c>
      <c r="AF59" s="8">
        <v>127490.76</v>
      </c>
      <c r="AG59" s="12">
        <v>127490.76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26">
        <v>0</v>
      </c>
      <c r="AP59" s="8">
        <v>0</v>
      </c>
      <c r="AQ59" s="4">
        <v>0</v>
      </c>
      <c r="AR59" s="4">
        <v>0</v>
      </c>
      <c r="AS59" s="24">
        <v>0</v>
      </c>
      <c r="AT59" s="4">
        <v>0</v>
      </c>
      <c r="AU59" s="8">
        <v>7000.83</v>
      </c>
      <c r="AV59" s="12">
        <v>7000.83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26">
        <v>0</v>
      </c>
      <c r="BE59" s="8">
        <v>0</v>
      </c>
      <c r="BF59" s="4">
        <v>0</v>
      </c>
      <c r="BG59" s="4">
        <v>0</v>
      </c>
      <c r="BH59" s="24">
        <v>0</v>
      </c>
      <c r="BI59" s="4">
        <v>0</v>
      </c>
      <c r="BJ59" s="8">
        <v>7591.62</v>
      </c>
      <c r="BK59" s="12">
        <v>7591.62</v>
      </c>
      <c r="BL59" s="4">
        <f t="shared" si="15"/>
        <v>0</v>
      </c>
      <c r="BM59" s="4">
        <f t="shared" si="16"/>
        <v>0</v>
      </c>
      <c r="BN59" s="4">
        <f t="shared" si="17"/>
        <v>0</v>
      </c>
      <c r="BO59" s="4">
        <f t="shared" si="18"/>
        <v>0</v>
      </c>
      <c r="BP59" s="4">
        <f t="shared" si="19"/>
        <v>0</v>
      </c>
      <c r="BQ59" s="4">
        <f t="shared" si="20"/>
        <v>0</v>
      </c>
      <c r="BR59" s="4">
        <f t="shared" si="21"/>
        <v>0</v>
      </c>
      <c r="BS59" s="26">
        <f t="shared" si="13"/>
        <v>0</v>
      </c>
      <c r="BT59" s="8">
        <f t="shared" si="22"/>
        <v>0</v>
      </c>
      <c r="BU59" s="4">
        <f t="shared" si="23"/>
        <v>0</v>
      </c>
      <c r="BV59" s="4">
        <f t="shared" si="24"/>
        <v>0</v>
      </c>
      <c r="BW59" s="24">
        <f t="shared" si="25"/>
        <v>0</v>
      </c>
      <c r="BX59" s="4">
        <f t="shared" si="26"/>
        <v>0</v>
      </c>
      <c r="BY59" s="8">
        <f t="shared" si="27"/>
        <v>590.79</v>
      </c>
      <c r="BZ59" s="12">
        <f t="shared" si="14"/>
        <v>590.79</v>
      </c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</row>
    <row r="60" spans="1:115" ht="12.75">
      <c r="A60" s="30" t="s">
        <v>216</v>
      </c>
      <c r="B60" s="29" t="s">
        <v>92</v>
      </c>
      <c r="C60" s="18" t="s">
        <v>306</v>
      </c>
      <c r="D60" s="8">
        <v>1198983.92</v>
      </c>
      <c r="E60" s="8">
        <v>1751421.07</v>
      </c>
      <c r="F60" s="8">
        <v>23858.47</v>
      </c>
      <c r="G60" s="8">
        <v>696.79</v>
      </c>
      <c r="H60" s="8">
        <v>9713.55</v>
      </c>
      <c r="I60" s="8">
        <v>169081.98</v>
      </c>
      <c r="J60" s="8">
        <v>526270.86</v>
      </c>
      <c r="K60" s="26">
        <v>3680026.64</v>
      </c>
      <c r="L60" s="8">
        <v>45475689.73</v>
      </c>
      <c r="M60" s="4">
        <v>91635.17</v>
      </c>
      <c r="N60" s="4">
        <v>70280.05</v>
      </c>
      <c r="O60" s="24">
        <v>45637604.95</v>
      </c>
      <c r="P60" s="4">
        <v>20827731.43</v>
      </c>
      <c r="Q60" s="8">
        <v>0</v>
      </c>
      <c r="R60" s="12">
        <v>70145363.02</v>
      </c>
      <c r="S60" s="8">
        <v>1121896.68</v>
      </c>
      <c r="T60" s="8">
        <v>1634134.44</v>
      </c>
      <c r="U60" s="8">
        <v>25789.68</v>
      </c>
      <c r="V60" s="8">
        <v>602.64</v>
      </c>
      <c r="W60" s="8">
        <v>8259.24</v>
      </c>
      <c r="X60" s="8">
        <v>208220.52</v>
      </c>
      <c r="Y60" s="8">
        <v>513545.4</v>
      </c>
      <c r="Z60" s="26">
        <v>3512448.6000000006</v>
      </c>
      <c r="AA60" s="8">
        <v>43108476.84</v>
      </c>
      <c r="AB60" s="4">
        <v>86865.12</v>
      </c>
      <c r="AC60" s="4">
        <v>66625.08</v>
      </c>
      <c r="AD60" s="24">
        <v>43261967.04</v>
      </c>
      <c r="AE60" s="4">
        <v>19743554.88</v>
      </c>
      <c r="AF60" s="8">
        <v>0</v>
      </c>
      <c r="AG60" s="12">
        <v>66517970.519999996</v>
      </c>
      <c r="AH60" s="8">
        <v>77087.24</v>
      </c>
      <c r="AI60" s="8">
        <v>117286.63</v>
      </c>
      <c r="AJ60" s="8">
        <v>-1931.21</v>
      </c>
      <c r="AK60" s="8">
        <v>94.15</v>
      </c>
      <c r="AL60" s="8">
        <v>1454.31</v>
      </c>
      <c r="AM60" s="8">
        <v>-39138.54</v>
      </c>
      <c r="AN60" s="8">
        <v>12725.46</v>
      </c>
      <c r="AO60" s="26">
        <v>167578.04</v>
      </c>
      <c r="AP60" s="8">
        <v>2367212.89</v>
      </c>
      <c r="AQ60" s="4">
        <v>4770.05</v>
      </c>
      <c r="AR60" s="4">
        <v>3654.97</v>
      </c>
      <c r="AS60" s="24">
        <v>2375637.91</v>
      </c>
      <c r="AT60" s="4">
        <v>1084176.55</v>
      </c>
      <c r="AU60" s="8">
        <v>0</v>
      </c>
      <c r="AV60" s="12">
        <v>3459814.46</v>
      </c>
      <c r="AW60" s="8">
        <v>77087.24</v>
      </c>
      <c r="AX60" s="8">
        <v>117286.63</v>
      </c>
      <c r="AY60" s="8">
        <v>-1931.21</v>
      </c>
      <c r="AZ60" s="8">
        <v>94.15</v>
      </c>
      <c r="BA60" s="8">
        <v>1454.31</v>
      </c>
      <c r="BB60" s="8">
        <v>-39138.54</v>
      </c>
      <c r="BC60" s="8">
        <v>57210.28</v>
      </c>
      <c r="BD60" s="26">
        <v>212062.86</v>
      </c>
      <c r="BE60" s="8">
        <v>2566977.7</v>
      </c>
      <c r="BF60" s="4">
        <v>5172.59</v>
      </c>
      <c r="BG60" s="4">
        <v>3964.69</v>
      </c>
      <c r="BH60" s="24">
        <v>2576114.98</v>
      </c>
      <c r="BI60" s="4">
        <v>1175668.24</v>
      </c>
      <c r="BJ60" s="8">
        <v>0</v>
      </c>
      <c r="BK60" s="12">
        <v>3751783.2199999997</v>
      </c>
      <c r="BL60" s="8">
        <f t="shared" si="15"/>
        <v>0</v>
      </c>
      <c r="BM60" s="8">
        <f t="shared" si="16"/>
        <v>0</v>
      </c>
      <c r="BN60" s="8">
        <f t="shared" si="17"/>
        <v>0</v>
      </c>
      <c r="BO60" s="8">
        <f t="shared" si="18"/>
        <v>0</v>
      </c>
      <c r="BP60" s="8">
        <f t="shared" si="19"/>
        <v>0</v>
      </c>
      <c r="BQ60" s="8">
        <f t="shared" si="20"/>
        <v>0</v>
      </c>
      <c r="BR60" s="8">
        <f t="shared" si="21"/>
        <v>44484.82</v>
      </c>
      <c r="BS60" s="26">
        <f t="shared" si="13"/>
        <v>44484.82</v>
      </c>
      <c r="BT60" s="8">
        <f t="shared" si="22"/>
        <v>199764.81000000006</v>
      </c>
      <c r="BU60" s="4">
        <f t="shared" si="23"/>
        <v>402.53999999999996</v>
      </c>
      <c r="BV60" s="4">
        <f t="shared" si="24"/>
        <v>309.72000000000025</v>
      </c>
      <c r="BW60" s="24">
        <f t="shared" si="25"/>
        <v>200477.06999999983</v>
      </c>
      <c r="BX60" s="4">
        <f t="shared" si="26"/>
        <v>91491.68999999994</v>
      </c>
      <c r="BY60" s="8">
        <f t="shared" si="27"/>
        <v>0</v>
      </c>
      <c r="BZ60" s="12">
        <f t="shared" si="14"/>
        <v>336453.5799999998</v>
      </c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</row>
    <row r="61" spans="1:115" ht="12.75">
      <c r="A61" s="31" t="s">
        <v>218</v>
      </c>
      <c r="B61" s="31" t="s">
        <v>92</v>
      </c>
      <c r="C61" s="20" t="s">
        <v>307</v>
      </c>
      <c r="D61" s="8">
        <v>11029726.46</v>
      </c>
      <c r="E61" s="8">
        <v>9426003.85</v>
      </c>
      <c r="F61" s="8">
        <v>122231.28</v>
      </c>
      <c r="G61" s="8">
        <v>3222.31</v>
      </c>
      <c r="H61" s="8">
        <v>48355.18</v>
      </c>
      <c r="I61" s="8">
        <v>929097.46</v>
      </c>
      <c r="J61" s="8">
        <v>2086412.4</v>
      </c>
      <c r="K61" s="26">
        <v>23645048.94</v>
      </c>
      <c r="L61" s="8">
        <v>109678693.55</v>
      </c>
      <c r="M61" s="4">
        <v>2249009.87</v>
      </c>
      <c r="N61" s="4">
        <v>879954.6</v>
      </c>
      <c r="O61" s="24">
        <v>112807658.02</v>
      </c>
      <c r="P61" s="4">
        <v>0</v>
      </c>
      <c r="Q61" s="8">
        <v>0</v>
      </c>
      <c r="R61" s="12">
        <v>136452706.96</v>
      </c>
      <c r="S61" s="8">
        <v>10301332.44</v>
      </c>
      <c r="T61" s="8">
        <v>8818077.24</v>
      </c>
      <c r="U61" s="8">
        <v>137666.64</v>
      </c>
      <c r="V61" s="8">
        <v>2874.48</v>
      </c>
      <c r="W61" s="8">
        <v>41369.76</v>
      </c>
      <c r="X61" s="8">
        <v>1150307.88</v>
      </c>
      <c r="Y61" s="8">
        <v>1578327.24</v>
      </c>
      <c r="Z61" s="26">
        <v>22029955.68</v>
      </c>
      <c r="AA61" s="8">
        <v>103969427.28</v>
      </c>
      <c r="AB61" s="4">
        <v>2131938.84</v>
      </c>
      <c r="AC61" s="4">
        <v>834191.64</v>
      </c>
      <c r="AD61" s="24">
        <v>106935557.76</v>
      </c>
      <c r="AE61" s="4">
        <v>0</v>
      </c>
      <c r="AF61" s="8">
        <v>0</v>
      </c>
      <c r="AG61" s="12">
        <v>128965513.44000001</v>
      </c>
      <c r="AH61" s="8">
        <v>728394.02</v>
      </c>
      <c r="AI61" s="8">
        <v>607926.61</v>
      </c>
      <c r="AJ61" s="8">
        <v>-15435.36</v>
      </c>
      <c r="AK61" s="8">
        <v>347.83</v>
      </c>
      <c r="AL61" s="8">
        <v>6985.42</v>
      </c>
      <c r="AM61" s="8">
        <v>-221210.42</v>
      </c>
      <c r="AN61" s="8">
        <v>508085.16</v>
      </c>
      <c r="AO61" s="26">
        <v>1615093.26</v>
      </c>
      <c r="AP61" s="8">
        <v>5709266.27</v>
      </c>
      <c r="AQ61" s="4">
        <v>117071.03</v>
      </c>
      <c r="AR61" s="4">
        <v>45762.96</v>
      </c>
      <c r="AS61" s="24">
        <v>5872100.26</v>
      </c>
      <c r="AT61" s="4">
        <v>0</v>
      </c>
      <c r="AU61" s="8">
        <v>0</v>
      </c>
      <c r="AV61" s="12">
        <v>5872100.26</v>
      </c>
      <c r="AW61" s="8">
        <v>728394.02</v>
      </c>
      <c r="AX61" s="8">
        <v>607926.61</v>
      </c>
      <c r="AY61" s="8">
        <v>-15435.36</v>
      </c>
      <c r="AZ61" s="8">
        <v>347.83</v>
      </c>
      <c r="BA61" s="8">
        <v>6985.42</v>
      </c>
      <c r="BB61" s="8">
        <v>-221210.42</v>
      </c>
      <c r="BC61" s="8">
        <v>684446.22</v>
      </c>
      <c r="BD61" s="26">
        <v>1791454.32</v>
      </c>
      <c r="BE61" s="8">
        <v>6191060.89</v>
      </c>
      <c r="BF61" s="4">
        <v>126950.44</v>
      </c>
      <c r="BG61" s="4">
        <v>49640.84</v>
      </c>
      <c r="BH61" s="24">
        <v>6367652.17</v>
      </c>
      <c r="BI61" s="4">
        <v>0</v>
      </c>
      <c r="BJ61" s="8">
        <v>0</v>
      </c>
      <c r="BK61" s="12">
        <v>6367652.17</v>
      </c>
      <c r="BL61" s="8">
        <f t="shared" si="15"/>
        <v>0</v>
      </c>
      <c r="BM61" s="8">
        <f t="shared" si="16"/>
        <v>0</v>
      </c>
      <c r="BN61" s="8">
        <f t="shared" si="17"/>
        <v>0</v>
      </c>
      <c r="BO61" s="8">
        <f t="shared" si="18"/>
        <v>0</v>
      </c>
      <c r="BP61" s="8">
        <f t="shared" si="19"/>
        <v>0</v>
      </c>
      <c r="BQ61" s="8">
        <f t="shared" si="20"/>
        <v>0</v>
      </c>
      <c r="BR61" s="8">
        <f t="shared" si="21"/>
        <v>176361.06</v>
      </c>
      <c r="BS61" s="26">
        <f t="shared" si="13"/>
        <v>176361.06</v>
      </c>
      <c r="BT61" s="8">
        <f t="shared" si="22"/>
        <v>481794.6200000001</v>
      </c>
      <c r="BU61" s="4">
        <f t="shared" si="23"/>
        <v>9879.410000000003</v>
      </c>
      <c r="BV61" s="4">
        <f t="shared" si="24"/>
        <v>3877.8799999999974</v>
      </c>
      <c r="BW61" s="24">
        <f t="shared" si="25"/>
        <v>495551.91000000015</v>
      </c>
      <c r="BX61" s="4">
        <f t="shared" si="26"/>
        <v>0</v>
      </c>
      <c r="BY61" s="8">
        <f t="shared" si="27"/>
        <v>0</v>
      </c>
      <c r="BZ61" s="12">
        <f t="shared" si="14"/>
        <v>671912.9700000002</v>
      </c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</row>
    <row r="62" spans="11:115" ht="12.75">
      <c r="K62" s="3"/>
      <c r="Z62" s="3"/>
      <c r="AO62" s="3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</row>
    <row r="63" spans="11:115" ht="12.75">
      <c r="K63" s="3"/>
      <c r="Z63" s="3"/>
      <c r="AO63" s="3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</row>
    <row r="64" spans="11:115" ht="12.75">
      <c r="K64" s="3"/>
      <c r="Z64" s="3"/>
      <c r="AO64" s="3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</row>
    <row r="65" spans="11:115" ht="12.75">
      <c r="K65" s="3"/>
      <c r="Z65" s="3"/>
      <c r="AO65" s="3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</row>
    <row r="66" spans="11:115" ht="12.75">
      <c r="K66" s="3"/>
      <c r="Z66" s="3"/>
      <c r="AO66" s="3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</row>
    <row r="67" spans="11:115" ht="12.75">
      <c r="K67" s="3"/>
      <c r="Z67" s="3"/>
      <c r="AO67" s="3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</row>
    <row r="68" spans="11:115" ht="12.75">
      <c r="K68" s="3"/>
      <c r="Z68" s="3"/>
      <c r="AO68" s="3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</row>
    <row r="69" spans="11:115" ht="12.75">
      <c r="K69" s="3"/>
      <c r="Z69" s="3"/>
      <c r="AO69" s="3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</row>
    <row r="70" spans="11:115" ht="12.75">
      <c r="K70" s="3"/>
      <c r="Z70" s="3"/>
      <c r="AO70" s="3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</row>
    <row r="71" spans="11:115" ht="12.75">
      <c r="K71" s="3"/>
      <c r="Z71" s="3"/>
      <c r="AO71" s="3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</row>
    <row r="72" spans="11:115" ht="12.75">
      <c r="K72" s="3"/>
      <c r="Z72" s="3"/>
      <c r="AO72" s="3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</row>
    <row r="73" spans="11:115" ht="12.75">
      <c r="K73" s="3"/>
      <c r="Z73" s="3"/>
      <c r="AO73" s="3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</row>
    <row r="74" spans="11:115" ht="12.75">
      <c r="K74" s="3"/>
      <c r="Z74" s="3"/>
      <c r="AO74" s="3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</row>
    <row r="75" spans="11:115" ht="12.75">
      <c r="K75" s="3"/>
      <c r="Z75" s="3"/>
      <c r="AO75" s="3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</row>
    <row r="76" spans="11:115" ht="12.75">
      <c r="K76" s="3"/>
      <c r="Z76" s="3"/>
      <c r="AO76" s="3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</row>
    <row r="77" spans="11:115" ht="12.75">
      <c r="K77" s="3"/>
      <c r="Z77" s="3"/>
      <c r="AO77" s="3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</row>
    <row r="78" spans="11:115" ht="12.75">
      <c r="K78" s="3"/>
      <c r="Z78" s="3"/>
      <c r="AO78" s="3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</row>
    <row r="79" spans="11:115" ht="12.75">
      <c r="K79" s="3"/>
      <c r="Z79" s="3"/>
      <c r="AO79" s="3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</row>
    <row r="80" spans="11:115" ht="12.75">
      <c r="K80" s="3"/>
      <c r="Z80" s="3"/>
      <c r="AO80" s="3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</row>
    <row r="81" spans="11:115" ht="12.75">
      <c r="K81" s="3"/>
      <c r="Z81" s="3"/>
      <c r="AO81" s="3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</row>
    <row r="82" spans="11:115" ht="12.75">
      <c r="K82" s="3"/>
      <c r="Z82" s="3"/>
      <c r="AO82" s="3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</row>
    <row r="83" spans="11:115" ht="12.75">
      <c r="K83" s="3"/>
      <c r="Z83" s="3"/>
      <c r="AO83" s="3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spans="11:115" ht="12.75">
      <c r="K84" s="3"/>
      <c r="Z84" s="3"/>
      <c r="AO84" s="3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</row>
    <row r="85" spans="11:115" ht="12.75">
      <c r="K85" s="3"/>
      <c r="Z85" s="3"/>
      <c r="AO85" s="3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</row>
    <row r="86" spans="11:115" ht="12.75">
      <c r="K86" s="3"/>
      <c r="Z86" s="3"/>
      <c r="AO86" s="3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</row>
    <row r="87" spans="11:115" ht="12.75">
      <c r="K87" s="3"/>
      <c r="Z87" s="3"/>
      <c r="AO87" s="3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</row>
    <row r="88" spans="11:115" ht="12.75">
      <c r="K88" s="3"/>
      <c r="Z88" s="3"/>
      <c r="AO88" s="3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</row>
    <row r="89" spans="11:115" ht="12.75">
      <c r="K89" s="3"/>
      <c r="Z89" s="3"/>
      <c r="AO89" s="3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</row>
    <row r="90" spans="11:115" ht="12.75">
      <c r="K90" s="3"/>
      <c r="Z90" s="3"/>
      <c r="AO90" s="3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</row>
    <row r="91" spans="11:115" ht="12.75">
      <c r="K91" s="3"/>
      <c r="Z91" s="3"/>
      <c r="AO91" s="3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</row>
    <row r="92" spans="11:115" ht="12.75">
      <c r="K92" s="3"/>
      <c r="Z92" s="3"/>
      <c r="AO92" s="3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</row>
    <row r="93" spans="11:115" ht="12.75">
      <c r="K93" s="3"/>
      <c r="Z93" s="3"/>
      <c r="AO93" s="3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</row>
    <row r="94" spans="11:115" ht="12.75">
      <c r="K94" s="3"/>
      <c r="Z94" s="3"/>
      <c r="AO94" s="3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</row>
    <row r="95" spans="11:115" ht="12.75">
      <c r="K95" s="3"/>
      <c r="Z95" s="3"/>
      <c r="AO95" s="3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</row>
    <row r="96" spans="11:115" ht="12.75">
      <c r="K96" s="3"/>
      <c r="Z96" s="3"/>
      <c r="AO96" s="3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</row>
    <row r="97" spans="11:115" ht="12.75">
      <c r="K97" s="3"/>
      <c r="Z97" s="3"/>
      <c r="AO97" s="3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</row>
    <row r="98" spans="11:115" ht="12.75">
      <c r="K98" s="3"/>
      <c r="Z98" s="3"/>
      <c r="AO98" s="3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</row>
    <row r="99" spans="11:115" ht="12.75">
      <c r="K99" s="3"/>
      <c r="Z99" s="3"/>
      <c r="AO99" s="3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</row>
    <row r="100" spans="11:115" ht="12.75">
      <c r="K100" s="3"/>
      <c r="Z100" s="3"/>
      <c r="AO100" s="3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</row>
    <row r="101" spans="11:115" ht="12.75">
      <c r="K101" s="3"/>
      <c r="Z101" s="3"/>
      <c r="AO101" s="3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</row>
    <row r="102" spans="11:115" ht="12.75">
      <c r="K102" s="3"/>
      <c r="Z102" s="3"/>
      <c r="AO102" s="3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</row>
    <row r="103" spans="11:115" ht="12.75">
      <c r="K103" s="3"/>
      <c r="Z103" s="3"/>
      <c r="AO103" s="3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</row>
    <row r="104" spans="11:115" ht="12.75">
      <c r="K104" s="3"/>
      <c r="Z104" s="3"/>
      <c r="AO104" s="3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</row>
    <row r="105" spans="11:115" ht="12.75">
      <c r="K105" s="3"/>
      <c r="Z105" s="3"/>
      <c r="AO105" s="3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</row>
    <row r="106" spans="50:115" ht="12.75"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</row>
    <row r="107" spans="50:115" ht="12.75"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</row>
    <row r="108" spans="50:115" ht="12.75"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</row>
    <row r="109" spans="50:115" ht="12.75"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</row>
    <row r="110" spans="50:115" ht="12.75"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</row>
    <row r="111" spans="50:115" ht="12.75"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</row>
    <row r="112" spans="50:115" ht="12.75"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</row>
    <row r="113" spans="50:115" ht="12.75"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</row>
    <row r="114" spans="50:115" ht="12.75"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</row>
    <row r="115" spans="50:115" ht="12.75"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</row>
    <row r="116" spans="50:115" ht="12.75"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</row>
    <row r="117" spans="50:115" ht="12.75"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</row>
    <row r="118" spans="50:115" ht="12.75"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</row>
    <row r="119" spans="50:115" ht="12.75"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</row>
    <row r="120" spans="50:115" ht="12.75"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</row>
    <row r="121" spans="50:115" ht="12.75"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</row>
    <row r="122" spans="50:115" ht="12.75"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</row>
    <row r="123" spans="50:115" ht="12.75"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</row>
    <row r="124" spans="50:115" ht="12.75"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</row>
    <row r="125" spans="50:115" ht="12.75"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</row>
    <row r="126" spans="50:115" ht="12.75"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</row>
    <row r="127" spans="50:115" ht="12.75"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</row>
    <row r="128" spans="50:115" ht="12.75"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</row>
    <row r="129" spans="50:115" ht="12.75"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</row>
    <row r="130" spans="50:115" ht="12.75"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</row>
    <row r="131" spans="50:115" ht="12.75"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</row>
    <row r="132" spans="50:115" ht="12.75"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</row>
    <row r="133" spans="50:115" ht="12.75"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</row>
    <row r="134" spans="50:115" ht="12.75"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</row>
    <row r="135" spans="50:115" ht="12.75"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</row>
    <row r="136" spans="50:115" ht="12.75"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</row>
    <row r="137" spans="50:115" ht="12.75"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</row>
    <row r="138" spans="50:115" ht="12.75"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</row>
    <row r="139" spans="50:115" ht="12.75"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</row>
    <row r="140" spans="50:115" ht="12.75"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</row>
    <row r="141" spans="50:115" ht="12.75"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</row>
    <row r="142" spans="50:115" ht="12.75"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</row>
    <row r="143" spans="50:115" ht="12.75"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</row>
    <row r="144" spans="50:115" ht="12.75"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</row>
    <row r="145" spans="50:115" ht="12.75"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</row>
    <row r="146" spans="50:115" ht="12.75"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</row>
    <row r="147" spans="50:115" ht="12.75"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</row>
    <row r="148" spans="50:115" ht="12.75"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</row>
    <row r="149" spans="50:115" ht="12.75"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</row>
    <row r="150" spans="50:115" ht="12.75"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</row>
    <row r="151" spans="50:115" ht="12.75"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</row>
    <row r="152" spans="50:115" ht="12.75"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</row>
    <row r="153" spans="50:115" ht="12.75"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</row>
    <row r="154" spans="50:115" ht="12.75"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</row>
    <row r="155" spans="50:115" ht="12.75"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</row>
    <row r="156" spans="50:115" ht="12.75"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</row>
    <row r="157" spans="50:115" ht="12.75"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</row>
    <row r="158" spans="50:115" ht="12.75"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</row>
    <row r="159" spans="50:115" ht="12.75"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</row>
    <row r="160" spans="50:115" ht="12.75"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</row>
    <row r="161" spans="50:115" ht="12.75"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</row>
    <row r="162" spans="50:115" ht="12.75"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</row>
    <row r="163" spans="50:115" ht="12.75"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</row>
    <row r="164" spans="50:115" ht="12.75"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</row>
    <row r="165" spans="50:115" ht="12.75"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</row>
    <row r="166" spans="50:115" ht="12.75"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</row>
    <row r="167" spans="50:115" ht="12.75"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</row>
    <row r="168" spans="50:115" ht="12.75"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</row>
    <row r="169" spans="50:115" ht="12.75"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</row>
    <row r="170" spans="50:115" ht="12.75"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</row>
  </sheetData>
  <sheetProtection/>
  <mergeCells count="68">
    <mergeCell ref="BO3:BO4"/>
    <mergeCell ref="BM3:BM4"/>
    <mergeCell ref="BZ3:BZ4"/>
    <mergeCell ref="BA3:BA4"/>
    <mergeCell ref="BB3:BB4"/>
    <mergeCell ref="BC3:BC4"/>
    <mergeCell ref="BD3:BD4"/>
    <mergeCell ref="BE3:BH3"/>
    <mergeCell ref="BI3:BI4"/>
    <mergeCell ref="BY3:BY4"/>
    <mergeCell ref="BN3:BN4"/>
    <mergeCell ref="BJ3:BJ4"/>
    <mergeCell ref="BL2:BZ2"/>
    <mergeCell ref="AW2:BK2"/>
    <mergeCell ref="BP3:BP4"/>
    <mergeCell ref="BQ3:BQ4"/>
    <mergeCell ref="BR3:BR4"/>
    <mergeCell ref="BS3:BS4"/>
    <mergeCell ref="BT3:BW3"/>
    <mergeCell ref="BX3:BX4"/>
    <mergeCell ref="BL3:BL4"/>
    <mergeCell ref="Y3:Y4"/>
    <mergeCell ref="AV3:AV4"/>
    <mergeCell ref="AW3:AW4"/>
    <mergeCell ref="AX3:AX4"/>
    <mergeCell ref="AY3:AY4"/>
    <mergeCell ref="AZ3:AZ4"/>
    <mergeCell ref="AG3:AG4"/>
    <mergeCell ref="S3:S4"/>
    <mergeCell ref="U3:U4"/>
    <mergeCell ref="AI3:AI4"/>
    <mergeCell ref="W3:W4"/>
    <mergeCell ref="AP3:AS3"/>
    <mergeCell ref="BK3:BK4"/>
    <mergeCell ref="AU3:AU4"/>
    <mergeCell ref="AJ3:AJ4"/>
    <mergeCell ref="AK3:AK4"/>
    <mergeCell ref="AL3:AL4"/>
    <mergeCell ref="X3:X4"/>
    <mergeCell ref="H3:H4"/>
    <mergeCell ref="T3:T4"/>
    <mergeCell ref="AT3:AT4"/>
    <mergeCell ref="Z3:Z4"/>
    <mergeCell ref="AH3:AH4"/>
    <mergeCell ref="R3:R4"/>
    <mergeCell ref="AM3:AM4"/>
    <mergeCell ref="AN3:AN4"/>
    <mergeCell ref="AO3:AO4"/>
    <mergeCell ref="G3:G4"/>
    <mergeCell ref="AH2:AV2"/>
    <mergeCell ref="AA3:AD3"/>
    <mergeCell ref="AE3:AE4"/>
    <mergeCell ref="AF3:AF4"/>
    <mergeCell ref="D2:R2"/>
    <mergeCell ref="F3:F4"/>
    <mergeCell ref="S2:AG2"/>
    <mergeCell ref="V3:V4"/>
    <mergeCell ref="I3:I4"/>
    <mergeCell ref="BL1:BZ1"/>
    <mergeCell ref="A3:B4"/>
    <mergeCell ref="C3:C4"/>
    <mergeCell ref="P3:P4"/>
    <mergeCell ref="Q3:Q4"/>
    <mergeCell ref="J3:J4"/>
    <mergeCell ref="K3:K4"/>
    <mergeCell ref="D3:D4"/>
    <mergeCell ref="L3:O3"/>
    <mergeCell ref="E3:E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R276"/>
  <sheetViews>
    <sheetView zoomScalePageLayoutView="0" workbookViewId="0" topLeftCell="AP1">
      <pane ySplit="5" topLeftCell="A6" activePane="bottomLeft" state="frozen"/>
      <selection pane="topLeft" activeCell="A1" sqref="A1"/>
      <selection pane="bottomLeft" activeCell="AZ1" sqref="AZ1:BL1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1.7109375" style="3" bestFit="1" customWidth="1"/>
    <col min="6" max="6" width="10.00390625" style="3" bestFit="1" customWidth="1"/>
    <col min="7" max="7" width="10.00390625" style="3" customWidth="1"/>
    <col min="8" max="8" width="10.00390625" style="3" bestFit="1" customWidth="1"/>
    <col min="9" max="9" width="13.00390625" style="3" bestFit="1" customWidth="1"/>
    <col min="10" max="10" width="11.8515625" style="5" bestFit="1" customWidth="1"/>
    <col min="11" max="15" width="15.7109375" style="13" customWidth="1"/>
    <col min="16" max="16" width="11.7109375" style="5" bestFit="1" customWidth="1"/>
    <col min="17" max="17" width="11.7109375" style="3" bestFit="1" customWidth="1"/>
    <col min="18" max="18" width="10.00390625" style="3" bestFit="1" customWidth="1"/>
    <col min="19" max="19" width="10.00390625" style="3" customWidth="1"/>
    <col min="20" max="20" width="10.00390625" style="3" bestFit="1" customWidth="1"/>
    <col min="21" max="21" width="13.00390625" style="3" bestFit="1" customWidth="1"/>
    <col min="22" max="22" width="11.8515625" style="5" bestFit="1" customWidth="1"/>
    <col min="23" max="27" width="15.7109375" style="13" customWidth="1"/>
    <col min="28" max="28" width="11.7109375" style="5" bestFit="1" customWidth="1"/>
    <col min="29" max="29" width="11.7109375" style="3" bestFit="1" customWidth="1"/>
    <col min="30" max="30" width="10.00390625" style="3" bestFit="1" customWidth="1"/>
    <col min="31" max="31" width="10.00390625" style="3" customWidth="1"/>
    <col min="32" max="32" width="10.00390625" style="3" bestFit="1" customWidth="1"/>
    <col min="33" max="33" width="13.00390625" style="3" bestFit="1" customWidth="1"/>
    <col min="34" max="34" width="11.8515625" style="5" bestFit="1" customWidth="1"/>
    <col min="35" max="39" width="15.7109375" style="13" customWidth="1"/>
    <col min="40" max="50" width="11.421875" style="3" customWidth="1"/>
    <col min="51" max="51" width="13.28125" style="3" bestFit="1" customWidth="1"/>
    <col min="52" max="57" width="11.421875" style="3" customWidth="1"/>
    <col min="58" max="59" width="14.7109375" style="3" bestFit="1" customWidth="1"/>
    <col min="60" max="60" width="10.00390625" style="3" bestFit="1" customWidth="1"/>
    <col min="61" max="62" width="11.421875" style="3" customWidth="1"/>
    <col min="63" max="63" width="20.00390625" style="3" customWidth="1"/>
    <col min="64" max="64" width="22.140625" style="3" customWidth="1"/>
    <col min="65" max="16384" width="11.421875" style="3" customWidth="1"/>
  </cols>
  <sheetData>
    <row r="1" spans="52:66" ht="30.75" thickBot="1">
      <c r="AZ1" s="64" t="s">
        <v>327</v>
      </c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1"/>
      <c r="BM1" s="59"/>
      <c r="BN1" s="60"/>
    </row>
    <row r="2" spans="40:64" ht="13.5" thickBot="1">
      <c r="AN2" s="119" t="s">
        <v>318</v>
      </c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1"/>
      <c r="AZ2" s="113" t="s">
        <v>326</v>
      </c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5"/>
    </row>
    <row r="3" spans="4:64" ht="93" customHeight="1" thickBot="1">
      <c r="D3" s="104" t="s">
        <v>222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  <c r="P3" s="107" t="s">
        <v>317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11" t="s">
        <v>323</v>
      </c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22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4"/>
      <c r="AZ3" s="116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8"/>
    </row>
    <row r="4" spans="1:64" ht="12.75" customHeight="1">
      <c r="A4" s="67" t="s">
        <v>74</v>
      </c>
      <c r="B4" s="68"/>
      <c r="C4" s="71" t="s">
        <v>77</v>
      </c>
      <c r="D4" s="79" t="s">
        <v>0</v>
      </c>
      <c r="E4" s="81" t="s">
        <v>1</v>
      </c>
      <c r="F4" s="81" t="s">
        <v>6</v>
      </c>
      <c r="G4" s="83" t="s">
        <v>2</v>
      </c>
      <c r="H4" s="81" t="s">
        <v>82</v>
      </c>
      <c r="I4" s="83" t="s">
        <v>7</v>
      </c>
      <c r="J4" s="73" t="s">
        <v>8</v>
      </c>
      <c r="K4" s="77" t="s">
        <v>3</v>
      </c>
      <c r="L4" s="102" t="s">
        <v>4</v>
      </c>
      <c r="M4" s="103"/>
      <c r="N4" s="103"/>
      <c r="O4" s="103"/>
      <c r="P4" s="79" t="s">
        <v>0</v>
      </c>
      <c r="Q4" s="81" t="s">
        <v>1</v>
      </c>
      <c r="R4" s="81" t="s">
        <v>6</v>
      </c>
      <c r="S4" s="83" t="s">
        <v>2</v>
      </c>
      <c r="T4" s="81" t="s">
        <v>82</v>
      </c>
      <c r="U4" s="83" t="s">
        <v>7</v>
      </c>
      <c r="V4" s="73" t="s">
        <v>8</v>
      </c>
      <c r="W4" s="77" t="s">
        <v>3</v>
      </c>
      <c r="X4" s="102" t="s">
        <v>4</v>
      </c>
      <c r="Y4" s="103"/>
      <c r="Z4" s="103"/>
      <c r="AA4" s="103"/>
      <c r="AB4" s="79" t="s">
        <v>0</v>
      </c>
      <c r="AC4" s="81" t="s">
        <v>1</v>
      </c>
      <c r="AD4" s="81" t="s">
        <v>6</v>
      </c>
      <c r="AE4" s="83" t="s">
        <v>2</v>
      </c>
      <c r="AF4" s="81" t="s">
        <v>82</v>
      </c>
      <c r="AG4" s="83" t="s">
        <v>7</v>
      </c>
      <c r="AH4" s="73" t="s">
        <v>8</v>
      </c>
      <c r="AI4" s="77" t="s">
        <v>3</v>
      </c>
      <c r="AJ4" s="102" t="s">
        <v>4</v>
      </c>
      <c r="AK4" s="103"/>
      <c r="AL4" s="103"/>
      <c r="AM4" s="103"/>
      <c r="AN4" s="79" t="s">
        <v>0</v>
      </c>
      <c r="AO4" s="81" t="s">
        <v>1</v>
      </c>
      <c r="AP4" s="81" t="s">
        <v>6</v>
      </c>
      <c r="AQ4" s="83" t="s">
        <v>2</v>
      </c>
      <c r="AR4" s="81" t="s">
        <v>82</v>
      </c>
      <c r="AS4" s="83" t="s">
        <v>7</v>
      </c>
      <c r="AT4" s="73" t="s">
        <v>8</v>
      </c>
      <c r="AU4" s="77" t="s">
        <v>3</v>
      </c>
      <c r="AV4" s="102" t="s">
        <v>4</v>
      </c>
      <c r="AW4" s="103"/>
      <c r="AX4" s="103"/>
      <c r="AY4" s="103"/>
      <c r="AZ4" s="79" t="s">
        <v>0</v>
      </c>
      <c r="BA4" s="81" t="s">
        <v>1</v>
      </c>
      <c r="BB4" s="81" t="s">
        <v>6</v>
      </c>
      <c r="BC4" s="83" t="s">
        <v>2</v>
      </c>
      <c r="BD4" s="81" t="s">
        <v>82</v>
      </c>
      <c r="BE4" s="83" t="s">
        <v>7</v>
      </c>
      <c r="BF4" s="73" t="s">
        <v>8</v>
      </c>
      <c r="BG4" s="77" t="s">
        <v>3</v>
      </c>
      <c r="BH4" s="102" t="s">
        <v>4</v>
      </c>
      <c r="BI4" s="103"/>
      <c r="BJ4" s="103"/>
      <c r="BK4" s="103"/>
      <c r="BL4" s="109" t="s">
        <v>319</v>
      </c>
    </row>
    <row r="5" spans="1:64" s="1" customFormat="1" ht="41.25" customHeight="1">
      <c r="A5" s="69"/>
      <c r="B5" s="70"/>
      <c r="C5" s="72"/>
      <c r="D5" s="80"/>
      <c r="E5" s="82"/>
      <c r="F5" s="82"/>
      <c r="G5" s="81"/>
      <c r="H5" s="82"/>
      <c r="I5" s="81"/>
      <c r="J5" s="74"/>
      <c r="K5" s="78"/>
      <c r="L5" s="27" t="s">
        <v>220</v>
      </c>
      <c r="M5" s="21" t="s">
        <v>75</v>
      </c>
      <c r="N5" s="21" t="s">
        <v>76</v>
      </c>
      <c r="O5" s="23" t="s">
        <v>223</v>
      </c>
      <c r="P5" s="80"/>
      <c r="Q5" s="82"/>
      <c r="R5" s="82"/>
      <c r="S5" s="81"/>
      <c r="T5" s="82"/>
      <c r="U5" s="81"/>
      <c r="V5" s="74"/>
      <c r="W5" s="78"/>
      <c r="X5" s="27" t="s">
        <v>220</v>
      </c>
      <c r="Y5" s="21" t="s">
        <v>75</v>
      </c>
      <c r="Z5" s="21" t="s">
        <v>76</v>
      </c>
      <c r="AA5" s="23" t="s">
        <v>223</v>
      </c>
      <c r="AB5" s="80"/>
      <c r="AC5" s="82"/>
      <c r="AD5" s="82"/>
      <c r="AE5" s="81"/>
      <c r="AF5" s="82"/>
      <c r="AG5" s="81"/>
      <c r="AH5" s="74"/>
      <c r="AI5" s="78"/>
      <c r="AJ5" s="27" t="s">
        <v>220</v>
      </c>
      <c r="AK5" s="21" t="s">
        <v>75</v>
      </c>
      <c r="AL5" s="21" t="s">
        <v>76</v>
      </c>
      <c r="AM5" s="23" t="s">
        <v>223</v>
      </c>
      <c r="AN5" s="80"/>
      <c r="AO5" s="82"/>
      <c r="AP5" s="82"/>
      <c r="AQ5" s="81"/>
      <c r="AR5" s="82"/>
      <c r="AS5" s="81"/>
      <c r="AT5" s="74"/>
      <c r="AU5" s="78"/>
      <c r="AV5" s="27" t="s">
        <v>220</v>
      </c>
      <c r="AW5" s="21" t="s">
        <v>75</v>
      </c>
      <c r="AX5" s="21" t="s">
        <v>76</v>
      </c>
      <c r="AY5" s="23" t="s">
        <v>223</v>
      </c>
      <c r="AZ5" s="80"/>
      <c r="BA5" s="82"/>
      <c r="BB5" s="82"/>
      <c r="BC5" s="81"/>
      <c r="BD5" s="82"/>
      <c r="BE5" s="81"/>
      <c r="BF5" s="74"/>
      <c r="BG5" s="78"/>
      <c r="BH5" s="27" t="s">
        <v>220</v>
      </c>
      <c r="BI5" s="21" t="s">
        <v>75</v>
      </c>
      <c r="BJ5" s="21" t="s">
        <v>76</v>
      </c>
      <c r="BK5" s="23" t="s">
        <v>223</v>
      </c>
      <c r="BL5" s="110"/>
    </row>
    <row r="6" spans="1:64" ht="12.75" customHeight="1">
      <c r="A6" s="32" t="s">
        <v>84</v>
      </c>
      <c r="B6" s="33" t="s">
        <v>95</v>
      </c>
      <c r="C6" s="25" t="s">
        <v>9</v>
      </c>
      <c r="D6" s="2">
        <v>2895907.68</v>
      </c>
      <c r="E6" s="2">
        <v>2441619.77</v>
      </c>
      <c r="F6" s="2">
        <v>31277.01</v>
      </c>
      <c r="G6" s="2">
        <v>820.66</v>
      </c>
      <c r="H6" s="2">
        <v>13681.5</v>
      </c>
      <c r="I6" s="2">
        <v>233964.86</v>
      </c>
      <c r="J6" s="2">
        <v>611286.47</v>
      </c>
      <c r="K6" s="14">
        <f>SUM(D6:J6)</f>
        <v>6228557.95</v>
      </c>
      <c r="L6" s="2">
        <v>29975179.29</v>
      </c>
      <c r="M6" s="2">
        <v>2645209.88</v>
      </c>
      <c r="N6" s="2">
        <v>305520.22</v>
      </c>
      <c r="O6" s="22">
        <f>SUM(L6:N6)</f>
        <v>32925909.389999997</v>
      </c>
      <c r="P6" s="2">
        <v>2815666.32</v>
      </c>
      <c r="Q6" s="2">
        <v>2180634.48</v>
      </c>
      <c r="R6" s="2">
        <v>27585.72</v>
      </c>
      <c r="S6" s="2">
        <v>612.6</v>
      </c>
      <c r="T6" s="2">
        <v>10160.28</v>
      </c>
      <c r="U6" s="2">
        <v>275963.76</v>
      </c>
      <c r="V6" s="2">
        <v>542526.12</v>
      </c>
      <c r="W6" s="14">
        <f>SUM(P6:V6)</f>
        <v>5853149.279999999</v>
      </c>
      <c r="X6" s="2">
        <v>28414837.2</v>
      </c>
      <c r="Y6" s="2">
        <v>2507514.84</v>
      </c>
      <c r="Z6" s="2">
        <v>289631.28</v>
      </c>
      <c r="AA6" s="22">
        <v>31211983.32</v>
      </c>
      <c r="AB6" s="2">
        <v>80241.36</v>
      </c>
      <c r="AC6" s="2">
        <v>260985.29</v>
      </c>
      <c r="AD6" s="2">
        <v>3691.29</v>
      </c>
      <c r="AE6" s="2">
        <v>208.06</v>
      </c>
      <c r="AF6" s="2">
        <v>3521.22</v>
      </c>
      <c r="AG6" s="2">
        <v>-41998.9</v>
      </c>
      <c r="AH6" s="2">
        <v>68760.35</v>
      </c>
      <c r="AI6" s="14">
        <v>375408.67</v>
      </c>
      <c r="AJ6" s="2">
        <v>1560342.09</v>
      </c>
      <c r="AK6" s="2">
        <v>137695.04</v>
      </c>
      <c r="AL6" s="2">
        <v>15888.94</v>
      </c>
      <c r="AM6" s="22">
        <v>1713926.07</v>
      </c>
      <c r="AN6" s="2">
        <v>80241.36</v>
      </c>
      <c r="AO6" s="2">
        <v>260985.29</v>
      </c>
      <c r="AP6" s="2">
        <v>3691.29</v>
      </c>
      <c r="AQ6" s="2">
        <v>208.06</v>
      </c>
      <c r="AR6" s="2">
        <v>3521.22</v>
      </c>
      <c r="AS6" s="2">
        <v>-41998.9</v>
      </c>
      <c r="AT6" s="2">
        <v>120431.41</v>
      </c>
      <c r="AU6" s="14">
        <v>427079.73</v>
      </c>
      <c r="AV6" s="2">
        <v>1692016.53</v>
      </c>
      <c r="AW6" s="2">
        <v>149314.87</v>
      </c>
      <c r="AX6" s="2">
        <v>17235.34</v>
      </c>
      <c r="AY6" s="22">
        <v>1858566.74</v>
      </c>
      <c r="AZ6" s="2">
        <f>+AN6-AB6</f>
        <v>0</v>
      </c>
      <c r="BA6" s="2">
        <f aca="true" t="shared" si="0" ref="BA6:BF6">+AO6-AC6</f>
        <v>0</v>
      </c>
      <c r="BB6" s="2">
        <f t="shared" si="0"/>
        <v>0</v>
      </c>
      <c r="BC6" s="2">
        <f t="shared" si="0"/>
        <v>0</v>
      </c>
      <c r="BD6" s="2">
        <f t="shared" si="0"/>
        <v>0</v>
      </c>
      <c r="BE6" s="2">
        <f t="shared" si="0"/>
        <v>0</v>
      </c>
      <c r="BF6" s="2">
        <f t="shared" si="0"/>
        <v>51671.06</v>
      </c>
      <c r="BG6" s="14">
        <f>+BF6+BE6+BD6+BC6+BB6+BA6+AZ6</f>
        <v>51671.06</v>
      </c>
      <c r="BH6" s="2">
        <f>+AV6-AJ6</f>
        <v>131674.43999999994</v>
      </c>
      <c r="BI6" s="2">
        <f>+AW6-AK6</f>
        <v>11619.829999999987</v>
      </c>
      <c r="BJ6" s="2">
        <f>+AX6-AL6</f>
        <v>1346.3999999999996</v>
      </c>
      <c r="BK6" s="22">
        <f>+BJ6+BI6+BH6</f>
        <v>144640.66999999993</v>
      </c>
      <c r="BL6" s="2">
        <f>+BK6+BG6</f>
        <v>196311.72999999992</v>
      </c>
    </row>
    <row r="7" spans="1:64" ht="12.75" customHeight="1">
      <c r="A7" s="32" t="s">
        <v>175</v>
      </c>
      <c r="B7" s="33" t="s">
        <v>97</v>
      </c>
      <c r="C7" s="25" t="s">
        <v>226</v>
      </c>
      <c r="D7" s="4">
        <v>3491607</v>
      </c>
      <c r="E7" s="4">
        <v>3851709.4</v>
      </c>
      <c r="F7" s="4">
        <v>45368</v>
      </c>
      <c r="G7" s="4">
        <v>1263.06</v>
      </c>
      <c r="H7" s="4">
        <v>18154.72</v>
      </c>
      <c r="I7" s="4">
        <v>269279.47</v>
      </c>
      <c r="J7" s="4">
        <v>441986.68</v>
      </c>
      <c r="K7" s="14">
        <f aca="true" t="shared" si="1" ref="K7:K70">SUM(D7:J7)</f>
        <v>8119368.329999999</v>
      </c>
      <c r="L7" s="4">
        <v>41000114.23</v>
      </c>
      <c r="M7" s="4">
        <v>0</v>
      </c>
      <c r="N7" s="4">
        <v>238353.48</v>
      </c>
      <c r="O7" s="22">
        <f aca="true" t="shared" si="2" ref="O7:O70">SUM(L7:N7)</f>
        <v>41238467.70999999</v>
      </c>
      <c r="P7" s="4">
        <v>3222672.72</v>
      </c>
      <c r="Q7" s="4">
        <v>3318911.4</v>
      </c>
      <c r="R7" s="4">
        <v>47351.16</v>
      </c>
      <c r="S7" s="4">
        <v>1011.6</v>
      </c>
      <c r="T7" s="4">
        <v>15797.28</v>
      </c>
      <c r="U7" s="4">
        <v>320283.84</v>
      </c>
      <c r="V7" s="4">
        <v>352662.84</v>
      </c>
      <c r="W7" s="14">
        <f aca="true" t="shared" si="3" ref="W7:W70">SUM(P7:V7)</f>
        <v>7278690.84</v>
      </c>
      <c r="X7" s="4">
        <v>38865875.04</v>
      </c>
      <c r="Y7" s="4">
        <v>0</v>
      </c>
      <c r="Z7" s="4">
        <v>225957.72</v>
      </c>
      <c r="AA7" s="22">
        <v>39091832.76</v>
      </c>
      <c r="AB7" s="4">
        <v>268934.28</v>
      </c>
      <c r="AC7" s="4">
        <v>532798</v>
      </c>
      <c r="AD7" s="4">
        <v>-1983.16</v>
      </c>
      <c r="AE7" s="4">
        <v>251.46</v>
      </c>
      <c r="AF7" s="4">
        <v>2357.44</v>
      </c>
      <c r="AG7" s="4">
        <v>-51004.37</v>
      </c>
      <c r="AH7" s="4">
        <v>89323.84</v>
      </c>
      <c r="AI7" s="14">
        <v>840677.49</v>
      </c>
      <c r="AJ7" s="4">
        <v>2134239.19</v>
      </c>
      <c r="AK7" s="4">
        <v>0</v>
      </c>
      <c r="AL7" s="4">
        <v>12395.76</v>
      </c>
      <c r="AM7" s="22">
        <v>2146634.95</v>
      </c>
      <c r="AN7" s="4">
        <v>268934.28</v>
      </c>
      <c r="AO7" s="4">
        <v>532798</v>
      </c>
      <c r="AP7" s="4">
        <v>-1983.16</v>
      </c>
      <c r="AQ7" s="4">
        <v>251.46</v>
      </c>
      <c r="AR7" s="4">
        <v>2357.44</v>
      </c>
      <c r="AS7" s="4">
        <v>-51004.37</v>
      </c>
      <c r="AT7" s="4">
        <v>126684.26</v>
      </c>
      <c r="AU7" s="14">
        <v>878037.91</v>
      </c>
      <c r="AV7" s="4">
        <v>2314343.76</v>
      </c>
      <c r="AW7" s="4">
        <v>0</v>
      </c>
      <c r="AX7" s="4">
        <v>13446.16</v>
      </c>
      <c r="AY7" s="22">
        <v>2327789.92</v>
      </c>
      <c r="AZ7" s="4">
        <f aca="true" t="shared" si="4" ref="AZ7:AZ70">+AN7-AB7</f>
        <v>0</v>
      </c>
      <c r="BA7" s="4">
        <f aca="true" t="shared" si="5" ref="BA7:BA70">+AO7-AC7</f>
        <v>0</v>
      </c>
      <c r="BB7" s="4">
        <f aca="true" t="shared" si="6" ref="BB7:BB70">+AP7-AD7</f>
        <v>0</v>
      </c>
      <c r="BC7" s="4">
        <f aca="true" t="shared" si="7" ref="BC7:BC70">+AQ7-AE7</f>
        <v>0</v>
      </c>
      <c r="BD7" s="4">
        <f aca="true" t="shared" si="8" ref="BD7:BD70">+AR7-AF7</f>
        <v>0</v>
      </c>
      <c r="BE7" s="4">
        <f aca="true" t="shared" si="9" ref="BE7:BE70">+AS7-AG7</f>
        <v>0</v>
      </c>
      <c r="BF7" s="4">
        <f aca="true" t="shared" si="10" ref="BF7:BF70">+AT7-AH7</f>
        <v>37360.42</v>
      </c>
      <c r="BG7" s="14">
        <f aca="true" t="shared" si="11" ref="BG7:BG70">+BF7+BE7+BD7+BC7+BB7+BA7+AZ7</f>
        <v>37360.42</v>
      </c>
      <c r="BH7" s="4">
        <f aca="true" t="shared" si="12" ref="BH7:BH70">+AV7-AJ7</f>
        <v>180104.56999999983</v>
      </c>
      <c r="BI7" s="4">
        <f aca="true" t="shared" si="13" ref="BI7:BI70">+AW7-AK7</f>
        <v>0</v>
      </c>
      <c r="BJ7" s="4">
        <f aca="true" t="shared" si="14" ref="BJ7:BJ70">+AX7-AL7</f>
        <v>1050.3999999999996</v>
      </c>
      <c r="BK7" s="22">
        <f aca="true" t="shared" si="15" ref="BK7:BK70">+BJ7+BI7+BH7</f>
        <v>181154.96999999983</v>
      </c>
      <c r="BL7" s="4">
        <f aca="true" t="shared" si="16" ref="BL7:BL70">+BK7+BG7</f>
        <v>218515.38999999984</v>
      </c>
    </row>
    <row r="8" spans="1:64" ht="12.75" customHeight="1">
      <c r="A8" s="32" t="s">
        <v>175</v>
      </c>
      <c r="B8" s="33" t="s">
        <v>98</v>
      </c>
      <c r="C8" s="25" t="s">
        <v>42</v>
      </c>
      <c r="D8" s="4">
        <v>5789406.44</v>
      </c>
      <c r="E8" s="4">
        <v>2152312.91</v>
      </c>
      <c r="F8" s="4">
        <v>25351.38</v>
      </c>
      <c r="G8" s="4">
        <v>705.79</v>
      </c>
      <c r="H8" s="4">
        <v>10144.75</v>
      </c>
      <c r="I8" s="4">
        <v>148127.13</v>
      </c>
      <c r="J8" s="4">
        <v>246979.6</v>
      </c>
      <c r="K8" s="14">
        <f t="shared" si="1"/>
        <v>8373028</v>
      </c>
      <c r="L8" s="4">
        <v>17021174.14</v>
      </c>
      <c r="M8" s="4">
        <v>1033672.03</v>
      </c>
      <c r="N8" s="4">
        <v>54968.3</v>
      </c>
      <c r="O8" s="22">
        <f t="shared" si="2"/>
        <v>18109814.470000003</v>
      </c>
      <c r="P8" s="4">
        <v>4695317.04</v>
      </c>
      <c r="Q8" s="4">
        <v>1818001.8</v>
      </c>
      <c r="R8" s="4">
        <v>25937.52</v>
      </c>
      <c r="S8" s="4">
        <v>554.04</v>
      </c>
      <c r="T8" s="4">
        <v>8653.32</v>
      </c>
      <c r="U8" s="4">
        <v>161056.2</v>
      </c>
      <c r="V8" s="4">
        <v>193178.28</v>
      </c>
      <c r="W8" s="14">
        <f t="shared" si="3"/>
        <v>6902698.2</v>
      </c>
      <c r="X8" s="4">
        <v>16135145.88</v>
      </c>
      <c r="Y8" s="4">
        <v>979864.8</v>
      </c>
      <c r="Z8" s="4">
        <v>52109.64</v>
      </c>
      <c r="AA8" s="22">
        <v>17167120.32</v>
      </c>
      <c r="AB8" s="4">
        <v>1094089.4</v>
      </c>
      <c r="AC8" s="4">
        <v>334311.11</v>
      </c>
      <c r="AD8" s="4">
        <v>-586.14</v>
      </c>
      <c r="AE8" s="4">
        <v>151.75</v>
      </c>
      <c r="AF8" s="4">
        <v>1491.43</v>
      </c>
      <c r="AG8" s="4">
        <v>-12929.07</v>
      </c>
      <c r="AH8" s="4">
        <v>53801.32</v>
      </c>
      <c r="AI8" s="14">
        <v>1470329.8</v>
      </c>
      <c r="AJ8" s="4">
        <v>886028.26</v>
      </c>
      <c r="AK8" s="4">
        <v>53807.23</v>
      </c>
      <c r="AL8" s="4">
        <v>2858.66</v>
      </c>
      <c r="AM8" s="22">
        <v>942694.15</v>
      </c>
      <c r="AN8" s="4">
        <v>1094089.4</v>
      </c>
      <c r="AO8" s="4">
        <v>334311.11</v>
      </c>
      <c r="AP8" s="4">
        <v>-586.14</v>
      </c>
      <c r="AQ8" s="4">
        <v>151.75</v>
      </c>
      <c r="AR8" s="4">
        <v>1491.43</v>
      </c>
      <c r="AS8" s="4">
        <v>-12929.07</v>
      </c>
      <c r="AT8" s="4">
        <v>74678.1</v>
      </c>
      <c r="AU8" s="14">
        <v>1491206.58</v>
      </c>
      <c r="AV8" s="4">
        <v>960798.57</v>
      </c>
      <c r="AW8" s="4">
        <v>58347.93</v>
      </c>
      <c r="AX8" s="4">
        <v>3100.9</v>
      </c>
      <c r="AY8" s="22">
        <v>1022247.4</v>
      </c>
      <c r="AZ8" s="4">
        <f t="shared" si="4"/>
        <v>0</v>
      </c>
      <c r="BA8" s="4">
        <f t="shared" si="5"/>
        <v>0</v>
      </c>
      <c r="BB8" s="4">
        <f t="shared" si="6"/>
        <v>0</v>
      </c>
      <c r="BC8" s="4">
        <f t="shared" si="7"/>
        <v>0</v>
      </c>
      <c r="BD8" s="4">
        <f t="shared" si="8"/>
        <v>0</v>
      </c>
      <c r="BE8" s="4">
        <f t="shared" si="9"/>
        <v>0</v>
      </c>
      <c r="BF8" s="4">
        <f t="shared" si="10"/>
        <v>20876.780000000006</v>
      </c>
      <c r="BG8" s="14">
        <f t="shared" si="11"/>
        <v>20876.780000000006</v>
      </c>
      <c r="BH8" s="4">
        <f t="shared" si="12"/>
        <v>74770.30999999994</v>
      </c>
      <c r="BI8" s="4">
        <f t="shared" si="13"/>
        <v>4540.699999999997</v>
      </c>
      <c r="BJ8" s="4">
        <f t="shared" si="14"/>
        <v>242.24000000000024</v>
      </c>
      <c r="BK8" s="22">
        <f t="shared" si="15"/>
        <v>79553.24999999994</v>
      </c>
      <c r="BL8" s="4">
        <f t="shared" si="16"/>
        <v>100430.02999999994</v>
      </c>
    </row>
    <row r="9" spans="1:100" ht="12.75" customHeight="1">
      <c r="A9" s="32" t="s">
        <v>175</v>
      </c>
      <c r="B9" s="33" t="s">
        <v>99</v>
      </c>
      <c r="C9" s="25" t="s">
        <v>227</v>
      </c>
      <c r="D9" s="4">
        <v>3210076.43</v>
      </c>
      <c r="E9" s="4">
        <v>3267875.22</v>
      </c>
      <c r="F9" s="4">
        <v>38491.21</v>
      </c>
      <c r="G9" s="4">
        <v>1071.61</v>
      </c>
      <c r="H9" s="4">
        <v>15402.87</v>
      </c>
      <c r="I9" s="4">
        <v>193276.41</v>
      </c>
      <c r="J9" s="4">
        <v>374991.25</v>
      </c>
      <c r="K9" s="14">
        <f t="shared" si="1"/>
        <v>7101185.000000001</v>
      </c>
      <c r="L9" s="4">
        <v>32182656.36</v>
      </c>
      <c r="M9" s="4">
        <v>2507812.12</v>
      </c>
      <c r="N9" s="4">
        <v>881126.7</v>
      </c>
      <c r="O9" s="22">
        <f t="shared" si="2"/>
        <v>35571595.18</v>
      </c>
      <c r="P9" s="4">
        <v>2923424.88</v>
      </c>
      <c r="Q9" s="4">
        <v>2750968.08</v>
      </c>
      <c r="R9" s="4">
        <v>39248.28</v>
      </c>
      <c r="S9" s="4">
        <v>838.44</v>
      </c>
      <c r="T9" s="4">
        <v>13093.92</v>
      </c>
      <c r="U9" s="4">
        <v>214963.08</v>
      </c>
      <c r="V9" s="4">
        <v>292314</v>
      </c>
      <c r="W9" s="14">
        <f t="shared" si="3"/>
        <v>6234850.680000001</v>
      </c>
      <c r="X9" s="4">
        <v>30507405.24</v>
      </c>
      <c r="Y9" s="4">
        <v>2377269.24</v>
      </c>
      <c r="Z9" s="4">
        <v>835302.84</v>
      </c>
      <c r="AA9" s="22">
        <v>33719977.32</v>
      </c>
      <c r="AB9" s="4">
        <v>286651.55</v>
      </c>
      <c r="AC9" s="4">
        <v>516907.14</v>
      </c>
      <c r="AD9" s="4">
        <v>-757.07</v>
      </c>
      <c r="AE9" s="4">
        <v>233.17</v>
      </c>
      <c r="AF9" s="4">
        <v>2308.95</v>
      </c>
      <c r="AG9" s="4">
        <v>-21686.67</v>
      </c>
      <c r="AH9" s="4">
        <v>82677.25</v>
      </c>
      <c r="AI9" s="14">
        <v>866334.32</v>
      </c>
      <c r="AJ9" s="4">
        <v>1675251.12</v>
      </c>
      <c r="AK9" s="4">
        <v>130542.88</v>
      </c>
      <c r="AL9" s="4">
        <v>45823.86</v>
      </c>
      <c r="AM9" s="22">
        <v>1851617.86</v>
      </c>
      <c r="AN9" s="4">
        <v>286651.55</v>
      </c>
      <c r="AO9" s="4">
        <v>516907.14</v>
      </c>
      <c r="AP9" s="4">
        <v>-757.07</v>
      </c>
      <c r="AQ9" s="4">
        <v>233.17</v>
      </c>
      <c r="AR9" s="4">
        <v>2308.95</v>
      </c>
      <c r="AS9" s="4">
        <v>-21686.67</v>
      </c>
      <c r="AT9" s="4">
        <v>114374.65</v>
      </c>
      <c r="AU9" s="14">
        <v>898031.72</v>
      </c>
      <c r="AV9" s="4">
        <v>1816622.52</v>
      </c>
      <c r="AW9" s="4">
        <v>141559.15</v>
      </c>
      <c r="AX9" s="4">
        <v>49706.9</v>
      </c>
      <c r="AY9" s="22">
        <v>2007888.57</v>
      </c>
      <c r="AZ9" s="4">
        <f t="shared" si="4"/>
        <v>0</v>
      </c>
      <c r="BA9" s="4">
        <f t="shared" si="5"/>
        <v>0</v>
      </c>
      <c r="BB9" s="4">
        <f t="shared" si="6"/>
        <v>0</v>
      </c>
      <c r="BC9" s="4">
        <f t="shared" si="7"/>
        <v>0</v>
      </c>
      <c r="BD9" s="4">
        <f t="shared" si="8"/>
        <v>0</v>
      </c>
      <c r="BE9" s="4">
        <f t="shared" si="9"/>
        <v>0</v>
      </c>
      <c r="BF9" s="4">
        <f t="shared" si="10"/>
        <v>31697.399999999994</v>
      </c>
      <c r="BG9" s="14">
        <f t="shared" si="11"/>
        <v>31697.399999999994</v>
      </c>
      <c r="BH9" s="4">
        <f t="shared" si="12"/>
        <v>141371.3999999999</v>
      </c>
      <c r="BI9" s="4">
        <f t="shared" si="13"/>
        <v>11016.26999999999</v>
      </c>
      <c r="BJ9" s="4">
        <f t="shared" si="14"/>
        <v>3883.040000000001</v>
      </c>
      <c r="BK9" s="22">
        <f t="shared" si="15"/>
        <v>156270.7099999999</v>
      </c>
      <c r="BL9" s="4">
        <f t="shared" si="16"/>
        <v>187968.1099999999</v>
      </c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</row>
    <row r="10" spans="1:100" ht="12.75" customHeight="1">
      <c r="A10" s="32" t="s">
        <v>155</v>
      </c>
      <c r="B10" s="33" t="s">
        <v>96</v>
      </c>
      <c r="C10" s="25" t="s">
        <v>24</v>
      </c>
      <c r="D10" s="2">
        <v>1810947.74</v>
      </c>
      <c r="E10" s="2">
        <v>1652320.49</v>
      </c>
      <c r="F10" s="2">
        <v>23403.86</v>
      </c>
      <c r="G10" s="2">
        <v>590.86</v>
      </c>
      <c r="H10" s="2">
        <v>9811.71</v>
      </c>
      <c r="I10" s="2">
        <v>23476.44</v>
      </c>
      <c r="J10" s="2">
        <v>288885.48</v>
      </c>
      <c r="K10" s="14">
        <f t="shared" si="1"/>
        <v>3809436.5799999996</v>
      </c>
      <c r="L10" s="4">
        <v>21825588.3</v>
      </c>
      <c r="M10" s="4">
        <v>0</v>
      </c>
      <c r="N10" s="4">
        <v>820819.36</v>
      </c>
      <c r="O10" s="22">
        <f t="shared" si="2"/>
        <v>22646407.66</v>
      </c>
      <c r="P10" s="2">
        <v>1568886.72</v>
      </c>
      <c r="Q10" s="2">
        <v>1463623.32</v>
      </c>
      <c r="R10" s="2">
        <v>21900.48</v>
      </c>
      <c r="S10" s="2">
        <v>471.96</v>
      </c>
      <c r="T10" s="2">
        <v>8002.56</v>
      </c>
      <c r="U10" s="2">
        <v>35544.72</v>
      </c>
      <c r="V10" s="2">
        <v>238635.48</v>
      </c>
      <c r="W10" s="14">
        <f t="shared" si="3"/>
        <v>3337065.24</v>
      </c>
      <c r="X10" s="4">
        <v>20689468.92</v>
      </c>
      <c r="Y10" s="4">
        <v>0</v>
      </c>
      <c r="Z10" s="4">
        <v>778131.84</v>
      </c>
      <c r="AA10" s="22">
        <v>21467600.76</v>
      </c>
      <c r="AB10" s="2">
        <v>242061.02</v>
      </c>
      <c r="AC10" s="2">
        <v>188697.17</v>
      </c>
      <c r="AD10" s="2">
        <v>1503.38</v>
      </c>
      <c r="AE10" s="2">
        <v>118.9</v>
      </c>
      <c r="AF10" s="2">
        <v>1809.15</v>
      </c>
      <c r="AG10" s="2">
        <v>-12068.28</v>
      </c>
      <c r="AH10" s="2">
        <v>50250</v>
      </c>
      <c r="AI10" s="14">
        <v>472371.34</v>
      </c>
      <c r="AJ10" s="4">
        <v>1136119.38</v>
      </c>
      <c r="AK10" s="4">
        <v>0</v>
      </c>
      <c r="AL10" s="4">
        <v>42687.52</v>
      </c>
      <c r="AM10" s="22">
        <v>1178806.9</v>
      </c>
      <c r="AN10" s="2">
        <v>242061.02</v>
      </c>
      <c r="AO10" s="2">
        <v>188697.17</v>
      </c>
      <c r="AP10" s="2">
        <v>1503.38</v>
      </c>
      <c r="AQ10" s="2">
        <v>118.9</v>
      </c>
      <c r="AR10" s="2">
        <v>1809.15</v>
      </c>
      <c r="AS10" s="2">
        <v>-12068.28</v>
      </c>
      <c r="AT10" s="2">
        <v>74669.02</v>
      </c>
      <c r="AU10" s="14">
        <v>496790.36</v>
      </c>
      <c r="AV10" s="4">
        <v>1231994.44</v>
      </c>
      <c r="AW10" s="4">
        <v>0</v>
      </c>
      <c r="AX10" s="4">
        <v>46304.79</v>
      </c>
      <c r="AY10" s="22">
        <v>1278299.23</v>
      </c>
      <c r="AZ10" s="2">
        <f t="shared" si="4"/>
        <v>0</v>
      </c>
      <c r="BA10" s="2">
        <f t="shared" si="5"/>
        <v>0</v>
      </c>
      <c r="BB10" s="2">
        <f t="shared" si="6"/>
        <v>0</v>
      </c>
      <c r="BC10" s="2">
        <f t="shared" si="7"/>
        <v>0</v>
      </c>
      <c r="BD10" s="2">
        <f t="shared" si="8"/>
        <v>0</v>
      </c>
      <c r="BE10" s="2">
        <f t="shared" si="9"/>
        <v>0</v>
      </c>
      <c r="BF10" s="2">
        <f t="shared" si="10"/>
        <v>24419.020000000004</v>
      </c>
      <c r="BG10" s="14">
        <f t="shared" si="11"/>
        <v>24419.020000000004</v>
      </c>
      <c r="BH10" s="4">
        <f t="shared" si="12"/>
        <v>95875.06000000006</v>
      </c>
      <c r="BI10" s="4">
        <f t="shared" si="13"/>
        <v>0</v>
      </c>
      <c r="BJ10" s="4">
        <f t="shared" si="14"/>
        <v>3617.270000000004</v>
      </c>
      <c r="BK10" s="22">
        <f t="shared" si="15"/>
        <v>99492.33000000006</v>
      </c>
      <c r="BL10" s="4">
        <f t="shared" si="16"/>
        <v>123911.35000000006</v>
      </c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00" ht="12.75" customHeight="1">
      <c r="A11" s="32" t="s">
        <v>85</v>
      </c>
      <c r="B11" s="33" t="s">
        <v>102</v>
      </c>
      <c r="C11" s="25" t="s">
        <v>10</v>
      </c>
      <c r="D11" s="4">
        <v>5551629.99</v>
      </c>
      <c r="E11" s="4">
        <v>5137742.06</v>
      </c>
      <c r="F11" s="4">
        <v>65557.45</v>
      </c>
      <c r="G11" s="4">
        <v>1795.7</v>
      </c>
      <c r="H11" s="4">
        <v>25087.45</v>
      </c>
      <c r="I11" s="4">
        <v>539689.65</v>
      </c>
      <c r="J11" s="4">
        <v>875602.44</v>
      </c>
      <c r="K11" s="14">
        <f t="shared" si="1"/>
        <v>12197104.739999998</v>
      </c>
      <c r="L11" s="4">
        <v>60084666.9</v>
      </c>
      <c r="M11" s="4">
        <v>2354276.21</v>
      </c>
      <c r="N11" s="4">
        <v>1742235.3</v>
      </c>
      <c r="O11" s="22">
        <f t="shared" si="2"/>
        <v>64181178.41</v>
      </c>
      <c r="P11" s="4">
        <v>5086724.64</v>
      </c>
      <c r="Q11" s="4">
        <v>4623092.28</v>
      </c>
      <c r="R11" s="4">
        <v>71452.56</v>
      </c>
      <c r="S11" s="4">
        <v>1529.76</v>
      </c>
      <c r="T11" s="4">
        <v>23829.6</v>
      </c>
      <c r="U11" s="4">
        <v>618389.52</v>
      </c>
      <c r="V11" s="4">
        <v>727092.24</v>
      </c>
      <c r="W11" s="14">
        <f t="shared" si="3"/>
        <v>11152110.6</v>
      </c>
      <c r="X11" s="4">
        <v>56956991.4</v>
      </c>
      <c r="Y11" s="4">
        <v>2231725.56</v>
      </c>
      <c r="Z11" s="4">
        <v>1651628.52</v>
      </c>
      <c r="AA11" s="22">
        <v>60840345.480000004</v>
      </c>
      <c r="AB11" s="4">
        <v>464905.35</v>
      </c>
      <c r="AC11" s="4">
        <v>514649.78</v>
      </c>
      <c r="AD11" s="4">
        <v>-5895.11</v>
      </c>
      <c r="AE11" s="4">
        <v>265.94</v>
      </c>
      <c r="AF11" s="4">
        <v>1257.85</v>
      </c>
      <c r="AG11" s="4">
        <v>-78699.87</v>
      </c>
      <c r="AH11" s="4">
        <v>148510.2</v>
      </c>
      <c r="AI11" s="14">
        <v>1044994.14</v>
      </c>
      <c r="AJ11" s="4">
        <v>3127675.5</v>
      </c>
      <c r="AK11" s="4">
        <v>122550.65</v>
      </c>
      <c r="AL11" s="4">
        <v>90606.78</v>
      </c>
      <c r="AM11" s="22">
        <v>3340832.93</v>
      </c>
      <c r="AN11" s="4">
        <v>464905.35</v>
      </c>
      <c r="AO11" s="4">
        <v>514649.78</v>
      </c>
      <c r="AP11" s="4">
        <v>-5895.11</v>
      </c>
      <c r="AQ11" s="4">
        <v>265.94</v>
      </c>
      <c r="AR11" s="4">
        <v>1257.85</v>
      </c>
      <c r="AS11" s="4">
        <v>-78699.87</v>
      </c>
      <c r="AT11" s="4">
        <v>222523.46</v>
      </c>
      <c r="AU11" s="14">
        <v>1119007.4</v>
      </c>
      <c r="AV11" s="4">
        <v>3391614.37</v>
      </c>
      <c r="AW11" s="4">
        <v>132892.47</v>
      </c>
      <c r="AX11" s="4">
        <v>98284.64</v>
      </c>
      <c r="AY11" s="22">
        <v>3622791.48</v>
      </c>
      <c r="AZ11" s="4">
        <f t="shared" si="4"/>
        <v>0</v>
      </c>
      <c r="BA11" s="4">
        <f t="shared" si="5"/>
        <v>0</v>
      </c>
      <c r="BB11" s="4">
        <f t="shared" si="6"/>
        <v>0</v>
      </c>
      <c r="BC11" s="4">
        <f t="shared" si="7"/>
        <v>0</v>
      </c>
      <c r="BD11" s="4">
        <f t="shared" si="8"/>
        <v>0</v>
      </c>
      <c r="BE11" s="4">
        <f t="shared" si="9"/>
        <v>0</v>
      </c>
      <c r="BF11" s="4">
        <f t="shared" si="10"/>
        <v>74013.25999999998</v>
      </c>
      <c r="BG11" s="14">
        <f t="shared" si="11"/>
        <v>74013.25999999998</v>
      </c>
      <c r="BH11" s="4">
        <f t="shared" si="12"/>
        <v>263938.8700000001</v>
      </c>
      <c r="BI11" s="4">
        <f t="shared" si="13"/>
        <v>10341.820000000007</v>
      </c>
      <c r="BJ11" s="4">
        <f t="shared" si="14"/>
        <v>7677.860000000001</v>
      </c>
      <c r="BK11" s="22">
        <f t="shared" si="15"/>
        <v>281958.5500000001</v>
      </c>
      <c r="BL11" s="4">
        <f t="shared" si="16"/>
        <v>355971.81000000006</v>
      </c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</row>
    <row r="12" spans="1:100" ht="12.75" customHeight="1">
      <c r="A12" s="32" t="s">
        <v>86</v>
      </c>
      <c r="B12" s="33" t="s">
        <v>101</v>
      </c>
      <c r="C12" s="25" t="s">
        <v>13</v>
      </c>
      <c r="D12" s="4">
        <v>2848137.02</v>
      </c>
      <c r="E12" s="4">
        <v>2708035.87</v>
      </c>
      <c r="F12" s="4">
        <v>38357.26</v>
      </c>
      <c r="G12" s="4">
        <v>968.38</v>
      </c>
      <c r="H12" s="4">
        <v>16080.69</v>
      </c>
      <c r="I12" s="4">
        <v>290207.52</v>
      </c>
      <c r="J12" s="4">
        <v>473462.77</v>
      </c>
      <c r="K12" s="14">
        <f t="shared" si="1"/>
        <v>6375249.51</v>
      </c>
      <c r="L12" s="4">
        <v>35458227.81</v>
      </c>
      <c r="M12" s="4">
        <v>61522.33</v>
      </c>
      <c r="N12" s="4">
        <v>281925.99</v>
      </c>
      <c r="O12" s="22">
        <f t="shared" si="2"/>
        <v>35801676.13</v>
      </c>
      <c r="P12" s="4">
        <v>2562969.24</v>
      </c>
      <c r="Q12" s="4">
        <v>2468001.6</v>
      </c>
      <c r="R12" s="4">
        <v>36929.04</v>
      </c>
      <c r="S12" s="4">
        <v>795.84</v>
      </c>
      <c r="T12" s="4">
        <v>13494.12</v>
      </c>
      <c r="U12" s="4">
        <v>363447.96</v>
      </c>
      <c r="V12" s="4">
        <v>402393.6</v>
      </c>
      <c r="W12" s="14">
        <f t="shared" si="3"/>
        <v>5848031.399999999</v>
      </c>
      <c r="X12" s="4">
        <v>33612468.48</v>
      </c>
      <c r="Y12" s="4">
        <v>58319.88</v>
      </c>
      <c r="Z12" s="4">
        <v>267264.12</v>
      </c>
      <c r="AA12" s="22">
        <v>33938052.48</v>
      </c>
      <c r="AB12" s="4">
        <v>285167.78</v>
      </c>
      <c r="AC12" s="4">
        <v>240034.27</v>
      </c>
      <c r="AD12" s="4">
        <v>1428.22</v>
      </c>
      <c r="AE12" s="4">
        <v>172.54</v>
      </c>
      <c r="AF12" s="4">
        <v>2586.57</v>
      </c>
      <c r="AG12" s="4">
        <v>-73240.44</v>
      </c>
      <c r="AH12" s="4">
        <v>71069.17</v>
      </c>
      <c r="AI12" s="14">
        <v>527218.11</v>
      </c>
      <c r="AJ12" s="4">
        <v>1845759.33</v>
      </c>
      <c r="AK12" s="4">
        <v>3202.45</v>
      </c>
      <c r="AL12" s="4">
        <v>14661.87</v>
      </c>
      <c r="AM12" s="22">
        <v>1863623.65</v>
      </c>
      <c r="AN12" s="4">
        <v>285167.78</v>
      </c>
      <c r="AO12" s="4">
        <v>240034.27</v>
      </c>
      <c r="AP12" s="4">
        <v>1428.22</v>
      </c>
      <c r="AQ12" s="4">
        <v>172.54</v>
      </c>
      <c r="AR12" s="4">
        <v>2586.57</v>
      </c>
      <c r="AS12" s="4">
        <v>-73240.44</v>
      </c>
      <c r="AT12" s="4">
        <v>111090.22</v>
      </c>
      <c r="AU12" s="14">
        <v>567239.16</v>
      </c>
      <c r="AV12" s="4">
        <v>2001519.6</v>
      </c>
      <c r="AW12" s="4">
        <v>3472.7</v>
      </c>
      <c r="AX12" s="4">
        <v>15904.29</v>
      </c>
      <c r="AY12" s="22">
        <v>2020896.59</v>
      </c>
      <c r="AZ12" s="4">
        <f t="shared" si="4"/>
        <v>0</v>
      </c>
      <c r="BA12" s="4">
        <f t="shared" si="5"/>
        <v>0</v>
      </c>
      <c r="BB12" s="4">
        <f t="shared" si="6"/>
        <v>0</v>
      </c>
      <c r="BC12" s="4">
        <f t="shared" si="7"/>
        <v>0</v>
      </c>
      <c r="BD12" s="4">
        <f t="shared" si="8"/>
        <v>0</v>
      </c>
      <c r="BE12" s="4">
        <f t="shared" si="9"/>
        <v>0</v>
      </c>
      <c r="BF12" s="4">
        <f t="shared" si="10"/>
        <v>40021.05</v>
      </c>
      <c r="BG12" s="14">
        <f t="shared" si="11"/>
        <v>40021.05</v>
      </c>
      <c r="BH12" s="4">
        <f t="shared" si="12"/>
        <v>155760.27000000002</v>
      </c>
      <c r="BI12" s="4">
        <f t="shared" si="13"/>
        <v>270.25</v>
      </c>
      <c r="BJ12" s="4">
        <f t="shared" si="14"/>
        <v>1242.42</v>
      </c>
      <c r="BK12" s="22">
        <f t="shared" si="15"/>
        <v>157272.94000000003</v>
      </c>
      <c r="BL12" s="4">
        <f t="shared" si="16"/>
        <v>197293.99000000005</v>
      </c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00" ht="12.75" customHeight="1">
      <c r="A13" s="32" t="s">
        <v>195</v>
      </c>
      <c r="B13" s="33" t="s">
        <v>98</v>
      </c>
      <c r="C13" s="25" t="s">
        <v>196</v>
      </c>
      <c r="D13" s="4">
        <v>575656.64</v>
      </c>
      <c r="E13" s="4">
        <v>0</v>
      </c>
      <c r="F13" s="4">
        <v>13374.1</v>
      </c>
      <c r="G13" s="4">
        <v>355.35</v>
      </c>
      <c r="H13" s="4">
        <v>6058.44</v>
      </c>
      <c r="I13" s="4">
        <v>0</v>
      </c>
      <c r="J13" s="4">
        <v>0</v>
      </c>
      <c r="K13" s="14">
        <f t="shared" si="1"/>
        <v>595444.5299999999</v>
      </c>
      <c r="L13" s="2">
        <v>14125977.14</v>
      </c>
      <c r="M13" s="2">
        <v>1516150.32</v>
      </c>
      <c r="N13" s="2">
        <v>76564.49</v>
      </c>
      <c r="O13" s="22">
        <f t="shared" si="2"/>
        <v>15718691.950000001</v>
      </c>
      <c r="P13" s="4">
        <v>432165.12</v>
      </c>
      <c r="Q13" s="4">
        <v>0</v>
      </c>
      <c r="R13" s="4">
        <v>18152.04</v>
      </c>
      <c r="S13" s="4">
        <v>336</v>
      </c>
      <c r="T13" s="4">
        <v>6981.84</v>
      </c>
      <c r="U13" s="4">
        <v>0</v>
      </c>
      <c r="V13" s="4">
        <v>0</v>
      </c>
      <c r="W13" s="14">
        <f t="shared" si="3"/>
        <v>457635</v>
      </c>
      <c r="X13" s="2">
        <v>14100661.44</v>
      </c>
      <c r="Y13" s="2">
        <v>1437227.88</v>
      </c>
      <c r="Z13" s="2">
        <v>72582.72</v>
      </c>
      <c r="AA13" s="22">
        <v>15610472.040000001</v>
      </c>
      <c r="AB13" s="4">
        <v>143491.52</v>
      </c>
      <c r="AC13" s="4">
        <v>0</v>
      </c>
      <c r="AD13" s="4">
        <v>-4777.94</v>
      </c>
      <c r="AE13" s="4">
        <v>19.35</v>
      </c>
      <c r="AF13" s="4">
        <v>-923.4</v>
      </c>
      <c r="AG13" s="4">
        <v>0</v>
      </c>
      <c r="AH13" s="4">
        <v>0</v>
      </c>
      <c r="AI13" s="14">
        <v>137809.53</v>
      </c>
      <c r="AJ13" s="2">
        <v>25315.7</v>
      </c>
      <c r="AK13" s="2">
        <v>78922.44</v>
      </c>
      <c r="AL13" s="2">
        <v>3981.77</v>
      </c>
      <c r="AM13" s="22">
        <v>108219.91</v>
      </c>
      <c r="AN13" s="4">
        <v>143491.52</v>
      </c>
      <c r="AO13" s="4">
        <v>0</v>
      </c>
      <c r="AP13" s="4">
        <v>-4777.94</v>
      </c>
      <c r="AQ13" s="4">
        <v>19.35</v>
      </c>
      <c r="AR13" s="4">
        <v>-923.4</v>
      </c>
      <c r="AS13" s="4">
        <v>0</v>
      </c>
      <c r="AT13" s="4">
        <v>0</v>
      </c>
      <c r="AU13" s="14">
        <v>137809.53</v>
      </c>
      <c r="AV13" s="2">
        <v>87368.04</v>
      </c>
      <c r="AW13" s="2">
        <v>85582.56</v>
      </c>
      <c r="AX13" s="2">
        <v>4319.18</v>
      </c>
      <c r="AY13" s="22">
        <v>177269.78</v>
      </c>
      <c r="AZ13" s="4">
        <f t="shared" si="4"/>
        <v>0</v>
      </c>
      <c r="BA13" s="4">
        <f t="shared" si="5"/>
        <v>0</v>
      </c>
      <c r="BB13" s="4">
        <f t="shared" si="6"/>
        <v>0</v>
      </c>
      <c r="BC13" s="4">
        <f t="shared" si="7"/>
        <v>0</v>
      </c>
      <c r="BD13" s="4">
        <f t="shared" si="8"/>
        <v>0</v>
      </c>
      <c r="BE13" s="4">
        <f t="shared" si="9"/>
        <v>0</v>
      </c>
      <c r="BF13" s="4">
        <f t="shared" si="10"/>
        <v>0</v>
      </c>
      <c r="BG13" s="14">
        <f t="shared" si="11"/>
        <v>0</v>
      </c>
      <c r="BH13" s="2">
        <f t="shared" si="12"/>
        <v>62052.34</v>
      </c>
      <c r="BI13" s="2">
        <f t="shared" si="13"/>
        <v>6660.119999999995</v>
      </c>
      <c r="BJ13" s="2">
        <f t="shared" si="14"/>
        <v>337.4100000000003</v>
      </c>
      <c r="BK13" s="22">
        <f t="shared" si="15"/>
        <v>69049.87</v>
      </c>
      <c r="BL13" s="2">
        <f t="shared" si="16"/>
        <v>69049.87</v>
      </c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</row>
    <row r="14" spans="1:100" ht="12.75" customHeight="1">
      <c r="A14" s="32" t="s">
        <v>87</v>
      </c>
      <c r="B14" s="33" t="s">
        <v>105</v>
      </c>
      <c r="C14" s="25" t="s">
        <v>14</v>
      </c>
      <c r="D14" s="4">
        <v>1087672.23</v>
      </c>
      <c r="E14" s="4">
        <v>945360.15</v>
      </c>
      <c r="F14" s="4">
        <v>12877.06</v>
      </c>
      <c r="G14" s="4">
        <v>376.07</v>
      </c>
      <c r="H14" s="4">
        <v>5242.66</v>
      </c>
      <c r="I14" s="4">
        <v>91238.63</v>
      </c>
      <c r="J14" s="4">
        <v>226119.53</v>
      </c>
      <c r="K14" s="14">
        <f t="shared" si="1"/>
        <v>2368886.3299999996</v>
      </c>
      <c r="L14" s="2">
        <v>9147496.98</v>
      </c>
      <c r="M14" s="2">
        <v>608517.92</v>
      </c>
      <c r="N14" s="2">
        <v>32141.24</v>
      </c>
      <c r="O14" s="22">
        <f t="shared" si="2"/>
        <v>9788156.14</v>
      </c>
      <c r="P14" s="4">
        <v>1044694.92</v>
      </c>
      <c r="Q14" s="4">
        <v>873547.44</v>
      </c>
      <c r="R14" s="4">
        <v>13785.12</v>
      </c>
      <c r="S14" s="4">
        <v>322.08</v>
      </c>
      <c r="T14" s="4">
        <v>4414.68</v>
      </c>
      <c r="U14" s="4">
        <v>100375.8</v>
      </c>
      <c r="V14" s="4">
        <v>229155.96</v>
      </c>
      <c r="W14" s="14">
        <f t="shared" si="3"/>
        <v>2266296</v>
      </c>
      <c r="X14" s="2">
        <v>8671328.88</v>
      </c>
      <c r="Y14" s="2">
        <v>576841.8</v>
      </c>
      <c r="Z14" s="2">
        <v>30469.68</v>
      </c>
      <c r="AA14" s="22">
        <v>9278640.360000001</v>
      </c>
      <c r="AB14" s="4">
        <v>42977.31</v>
      </c>
      <c r="AC14" s="4">
        <v>71812.71</v>
      </c>
      <c r="AD14" s="4">
        <v>-908.06</v>
      </c>
      <c r="AE14" s="4">
        <v>53.99</v>
      </c>
      <c r="AF14" s="4">
        <v>827.98</v>
      </c>
      <c r="AG14" s="4">
        <v>-9137.17</v>
      </c>
      <c r="AH14" s="4">
        <v>-3036.43</v>
      </c>
      <c r="AI14" s="14">
        <v>102590.33</v>
      </c>
      <c r="AJ14" s="2">
        <v>476168.1</v>
      </c>
      <c r="AK14" s="2">
        <v>31676.12</v>
      </c>
      <c r="AL14" s="2">
        <v>1671.56</v>
      </c>
      <c r="AM14" s="22">
        <v>509515.78</v>
      </c>
      <c r="AN14" s="4">
        <v>42977.31</v>
      </c>
      <c r="AO14" s="4">
        <v>71812.71</v>
      </c>
      <c r="AP14" s="4">
        <v>-908.06</v>
      </c>
      <c r="AQ14" s="4">
        <v>53.99</v>
      </c>
      <c r="AR14" s="4">
        <v>827.98</v>
      </c>
      <c r="AS14" s="4">
        <v>-9137.17</v>
      </c>
      <c r="AT14" s="4">
        <v>16077.09</v>
      </c>
      <c r="AU14" s="14">
        <v>121703.85</v>
      </c>
      <c r="AV14" s="2">
        <v>516351.06</v>
      </c>
      <c r="AW14" s="2">
        <v>34349.21</v>
      </c>
      <c r="AX14" s="2">
        <v>1813.2</v>
      </c>
      <c r="AY14" s="22">
        <v>552513.47</v>
      </c>
      <c r="AZ14" s="4">
        <f t="shared" si="4"/>
        <v>0</v>
      </c>
      <c r="BA14" s="4">
        <f t="shared" si="5"/>
        <v>0</v>
      </c>
      <c r="BB14" s="4">
        <f t="shared" si="6"/>
        <v>0</v>
      </c>
      <c r="BC14" s="4">
        <f t="shared" si="7"/>
        <v>0</v>
      </c>
      <c r="BD14" s="4">
        <f t="shared" si="8"/>
        <v>0</v>
      </c>
      <c r="BE14" s="4">
        <f t="shared" si="9"/>
        <v>0</v>
      </c>
      <c r="BF14" s="4">
        <f t="shared" si="10"/>
        <v>19113.52</v>
      </c>
      <c r="BG14" s="14">
        <f t="shared" si="11"/>
        <v>19113.52</v>
      </c>
      <c r="BH14" s="2">
        <f t="shared" si="12"/>
        <v>40182.96000000002</v>
      </c>
      <c r="BI14" s="2">
        <f t="shared" si="13"/>
        <v>2673.09</v>
      </c>
      <c r="BJ14" s="2">
        <f t="shared" si="14"/>
        <v>141.6400000000001</v>
      </c>
      <c r="BK14" s="22">
        <f t="shared" si="15"/>
        <v>42997.690000000024</v>
      </c>
      <c r="BL14" s="2">
        <f t="shared" si="16"/>
        <v>62111.21000000002</v>
      </c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00" ht="12.75" customHeight="1">
      <c r="A15" s="32" t="s">
        <v>189</v>
      </c>
      <c r="B15" s="33" t="s">
        <v>96</v>
      </c>
      <c r="C15" s="25" t="s">
        <v>228</v>
      </c>
      <c r="D15" s="4">
        <v>1476335.77</v>
      </c>
      <c r="E15" s="4">
        <v>1318980.75</v>
      </c>
      <c r="F15" s="4">
        <v>19675.81</v>
      </c>
      <c r="G15" s="4">
        <v>645.09</v>
      </c>
      <c r="H15" s="4">
        <v>7539.39</v>
      </c>
      <c r="I15" s="4">
        <v>143614.84</v>
      </c>
      <c r="J15" s="4">
        <v>218922.86</v>
      </c>
      <c r="K15" s="14">
        <f t="shared" si="1"/>
        <v>3185714.51</v>
      </c>
      <c r="L15" s="2">
        <v>14449644.26</v>
      </c>
      <c r="M15" s="2">
        <v>1794279.51</v>
      </c>
      <c r="N15" s="2">
        <v>638865.26</v>
      </c>
      <c r="O15" s="22">
        <f t="shared" si="2"/>
        <v>16882789.03</v>
      </c>
      <c r="P15" s="4">
        <v>1337044.92</v>
      </c>
      <c r="Q15" s="4">
        <v>1242675.96</v>
      </c>
      <c r="R15" s="4">
        <v>20960.4</v>
      </c>
      <c r="S15" s="4">
        <v>476.88</v>
      </c>
      <c r="T15" s="4">
        <v>6976.56</v>
      </c>
      <c r="U15" s="4">
        <v>152437.92</v>
      </c>
      <c r="V15" s="4">
        <v>185163.48</v>
      </c>
      <c r="W15" s="14">
        <f t="shared" si="3"/>
        <v>2945736.1199999996</v>
      </c>
      <c r="X15" s="2">
        <v>13697475.72</v>
      </c>
      <c r="Y15" s="2">
        <v>1700879.28</v>
      </c>
      <c r="Z15" s="2">
        <v>605640.36</v>
      </c>
      <c r="AA15" s="22">
        <v>16003995.36</v>
      </c>
      <c r="AB15" s="4">
        <v>139290.85</v>
      </c>
      <c r="AC15" s="4">
        <v>76304.79</v>
      </c>
      <c r="AD15" s="4">
        <v>-1284.59</v>
      </c>
      <c r="AE15" s="4">
        <v>168.21</v>
      </c>
      <c r="AF15" s="4">
        <v>562.83</v>
      </c>
      <c r="AG15" s="4">
        <v>-8823.08</v>
      </c>
      <c r="AH15" s="4">
        <v>33759.38</v>
      </c>
      <c r="AI15" s="14">
        <v>239978.39</v>
      </c>
      <c r="AJ15" s="2">
        <v>752168.54</v>
      </c>
      <c r="AK15" s="2">
        <v>93400.23</v>
      </c>
      <c r="AL15" s="2">
        <v>33224.9</v>
      </c>
      <c r="AM15" s="22">
        <v>878793.67</v>
      </c>
      <c r="AN15" s="4">
        <v>139290.85</v>
      </c>
      <c r="AO15" s="4">
        <v>76304.79</v>
      </c>
      <c r="AP15" s="4">
        <v>-1284.59</v>
      </c>
      <c r="AQ15" s="4">
        <v>168.21</v>
      </c>
      <c r="AR15" s="4">
        <v>562.83</v>
      </c>
      <c r="AS15" s="4">
        <v>-8823.08</v>
      </c>
      <c r="AT15" s="4">
        <v>52264.58</v>
      </c>
      <c r="AU15" s="14">
        <v>258483.59</v>
      </c>
      <c r="AV15" s="2">
        <v>815642.68</v>
      </c>
      <c r="AW15" s="2">
        <v>101282.11</v>
      </c>
      <c r="AX15" s="2">
        <v>36040.32</v>
      </c>
      <c r="AY15" s="22">
        <v>952965.11</v>
      </c>
      <c r="AZ15" s="4">
        <f t="shared" si="4"/>
        <v>0</v>
      </c>
      <c r="BA15" s="4">
        <f t="shared" si="5"/>
        <v>0</v>
      </c>
      <c r="BB15" s="4">
        <f t="shared" si="6"/>
        <v>0</v>
      </c>
      <c r="BC15" s="4">
        <f t="shared" si="7"/>
        <v>0</v>
      </c>
      <c r="BD15" s="4">
        <f t="shared" si="8"/>
        <v>0</v>
      </c>
      <c r="BE15" s="4">
        <f t="shared" si="9"/>
        <v>0</v>
      </c>
      <c r="BF15" s="4">
        <f t="shared" si="10"/>
        <v>18505.200000000004</v>
      </c>
      <c r="BG15" s="14">
        <f t="shared" si="11"/>
        <v>18505.200000000004</v>
      </c>
      <c r="BH15" s="2">
        <f t="shared" si="12"/>
        <v>63474.140000000014</v>
      </c>
      <c r="BI15" s="2">
        <f t="shared" si="13"/>
        <v>7881.880000000005</v>
      </c>
      <c r="BJ15" s="2">
        <f t="shared" si="14"/>
        <v>2815.4199999999983</v>
      </c>
      <c r="BK15" s="22">
        <f t="shared" si="15"/>
        <v>74171.44000000002</v>
      </c>
      <c r="BL15" s="2">
        <f t="shared" si="16"/>
        <v>92676.64000000001</v>
      </c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00" ht="12.75" customHeight="1">
      <c r="A16" s="32" t="s">
        <v>88</v>
      </c>
      <c r="B16" s="33" t="s">
        <v>103</v>
      </c>
      <c r="C16" s="25" t="s">
        <v>15</v>
      </c>
      <c r="D16" s="4">
        <v>2422554.62</v>
      </c>
      <c r="E16" s="4">
        <v>1951324.91</v>
      </c>
      <c r="F16" s="4">
        <v>23306.65</v>
      </c>
      <c r="G16" s="4">
        <v>579.15</v>
      </c>
      <c r="H16" s="4">
        <v>10450.69</v>
      </c>
      <c r="I16" s="4">
        <v>247345.39</v>
      </c>
      <c r="J16" s="4">
        <v>478067.84</v>
      </c>
      <c r="K16" s="14">
        <f t="shared" si="1"/>
        <v>5133629.250000001</v>
      </c>
      <c r="L16" s="2">
        <v>26854685.16</v>
      </c>
      <c r="M16" s="2">
        <v>949695.59</v>
      </c>
      <c r="N16" s="2">
        <v>53454.95</v>
      </c>
      <c r="O16" s="22">
        <f t="shared" si="2"/>
        <v>27857835.7</v>
      </c>
      <c r="P16" s="4">
        <v>2190037.68</v>
      </c>
      <c r="Q16" s="4">
        <v>1797350.76</v>
      </c>
      <c r="R16" s="4">
        <v>24761.76</v>
      </c>
      <c r="S16" s="4">
        <v>509.64</v>
      </c>
      <c r="T16" s="4">
        <v>8776.2</v>
      </c>
      <c r="U16" s="4">
        <v>301331.88</v>
      </c>
      <c r="V16" s="4">
        <v>420700.56</v>
      </c>
      <c r="W16" s="14">
        <f t="shared" si="3"/>
        <v>4743468.48</v>
      </c>
      <c r="X16" s="2">
        <v>25456778.76</v>
      </c>
      <c r="Y16" s="2">
        <v>900259.68</v>
      </c>
      <c r="Z16" s="2">
        <v>50674.92</v>
      </c>
      <c r="AA16" s="22">
        <v>26407713.360000003</v>
      </c>
      <c r="AB16" s="4">
        <v>232516.94</v>
      </c>
      <c r="AC16" s="4">
        <v>153974.15</v>
      </c>
      <c r="AD16" s="4">
        <v>-1455.11</v>
      </c>
      <c r="AE16" s="4">
        <v>69.51</v>
      </c>
      <c r="AF16" s="4">
        <v>1674.49</v>
      </c>
      <c r="AG16" s="4">
        <v>-53986.49</v>
      </c>
      <c r="AH16" s="4">
        <v>57367.28</v>
      </c>
      <c r="AI16" s="14">
        <v>390160.77</v>
      </c>
      <c r="AJ16" s="2">
        <v>1397906.4</v>
      </c>
      <c r="AK16" s="2">
        <v>49435.91</v>
      </c>
      <c r="AL16" s="2">
        <v>2780.03</v>
      </c>
      <c r="AM16" s="22">
        <v>1450122.34</v>
      </c>
      <c r="AN16" s="4">
        <v>232516.94</v>
      </c>
      <c r="AO16" s="4">
        <v>153974.15</v>
      </c>
      <c r="AP16" s="4">
        <v>-1455.11</v>
      </c>
      <c r="AQ16" s="4">
        <v>69.51</v>
      </c>
      <c r="AR16" s="4">
        <v>1674.49</v>
      </c>
      <c r="AS16" s="4">
        <v>-53986.49</v>
      </c>
      <c r="AT16" s="4">
        <v>97777.58</v>
      </c>
      <c r="AU16" s="14">
        <v>430571.07</v>
      </c>
      <c r="AV16" s="2">
        <v>1515873.19</v>
      </c>
      <c r="AW16" s="2">
        <v>53607.72</v>
      </c>
      <c r="AX16" s="2">
        <v>3015.6</v>
      </c>
      <c r="AY16" s="22">
        <v>1572496.51</v>
      </c>
      <c r="AZ16" s="4">
        <f t="shared" si="4"/>
        <v>0</v>
      </c>
      <c r="BA16" s="4">
        <f t="shared" si="5"/>
        <v>0</v>
      </c>
      <c r="BB16" s="4">
        <f t="shared" si="6"/>
        <v>0</v>
      </c>
      <c r="BC16" s="4">
        <f t="shared" si="7"/>
        <v>0</v>
      </c>
      <c r="BD16" s="4">
        <f t="shared" si="8"/>
        <v>0</v>
      </c>
      <c r="BE16" s="4">
        <f t="shared" si="9"/>
        <v>0</v>
      </c>
      <c r="BF16" s="4">
        <f t="shared" si="10"/>
        <v>40410.3</v>
      </c>
      <c r="BG16" s="14">
        <f t="shared" si="11"/>
        <v>40410.3</v>
      </c>
      <c r="BH16" s="2">
        <f t="shared" si="12"/>
        <v>117966.79000000004</v>
      </c>
      <c r="BI16" s="2">
        <f t="shared" si="13"/>
        <v>4171.809999999998</v>
      </c>
      <c r="BJ16" s="2">
        <f t="shared" si="14"/>
        <v>235.5699999999997</v>
      </c>
      <c r="BK16" s="22">
        <f t="shared" si="15"/>
        <v>122374.17000000004</v>
      </c>
      <c r="BL16" s="2">
        <f t="shared" si="16"/>
        <v>162784.47000000003</v>
      </c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</row>
    <row r="17" spans="1:100" ht="12.75" customHeight="1">
      <c r="A17" s="32" t="s">
        <v>90</v>
      </c>
      <c r="B17" s="33" t="s">
        <v>103</v>
      </c>
      <c r="C17" s="25" t="s">
        <v>17</v>
      </c>
      <c r="D17" s="4">
        <v>3320432.75</v>
      </c>
      <c r="E17" s="4">
        <v>3827398.73</v>
      </c>
      <c r="F17" s="4">
        <v>44929.07</v>
      </c>
      <c r="G17" s="4">
        <v>1440</v>
      </c>
      <c r="H17" s="4">
        <v>17329.28</v>
      </c>
      <c r="I17" s="4">
        <v>271915.6</v>
      </c>
      <c r="J17" s="4">
        <v>609962.24</v>
      </c>
      <c r="K17" s="14">
        <f t="shared" si="1"/>
        <v>8093407.670000001</v>
      </c>
      <c r="L17" s="2">
        <v>48390935.34</v>
      </c>
      <c r="M17" s="2">
        <v>4740494.63</v>
      </c>
      <c r="N17" s="2">
        <v>234630.69</v>
      </c>
      <c r="O17" s="22">
        <f t="shared" si="2"/>
        <v>53366060.660000004</v>
      </c>
      <c r="P17" s="4">
        <v>3053298.72</v>
      </c>
      <c r="Q17" s="4">
        <v>3449867.76</v>
      </c>
      <c r="R17" s="4">
        <v>53525.04</v>
      </c>
      <c r="S17" s="4">
        <v>1196.04</v>
      </c>
      <c r="T17" s="4">
        <v>16887.36</v>
      </c>
      <c r="U17" s="4">
        <v>317481.84</v>
      </c>
      <c r="V17" s="4">
        <v>525659.28</v>
      </c>
      <c r="W17" s="14">
        <f t="shared" si="3"/>
        <v>7417916.040000001</v>
      </c>
      <c r="X17" s="2">
        <v>45871970.88</v>
      </c>
      <c r="Y17" s="2">
        <v>4493730.72</v>
      </c>
      <c r="Z17" s="2">
        <v>222428.52</v>
      </c>
      <c r="AA17" s="22">
        <v>50588130.120000005</v>
      </c>
      <c r="AB17" s="4">
        <v>267134.03</v>
      </c>
      <c r="AC17" s="4">
        <v>377530.97</v>
      </c>
      <c r="AD17" s="4">
        <v>-8595.97</v>
      </c>
      <c r="AE17" s="4">
        <v>243.96</v>
      </c>
      <c r="AF17" s="4">
        <v>441.92</v>
      </c>
      <c r="AG17" s="4">
        <v>-45566.24</v>
      </c>
      <c r="AH17" s="4">
        <v>84302.96</v>
      </c>
      <c r="AI17" s="14">
        <v>675491.63</v>
      </c>
      <c r="AJ17" s="2">
        <v>2518964.46</v>
      </c>
      <c r="AK17" s="2">
        <v>246763.91</v>
      </c>
      <c r="AL17" s="2">
        <v>12202.17</v>
      </c>
      <c r="AM17" s="22">
        <v>2777930.54</v>
      </c>
      <c r="AN17" s="4">
        <v>267134.03</v>
      </c>
      <c r="AO17" s="4">
        <v>377530.97</v>
      </c>
      <c r="AP17" s="4">
        <v>-8595.97</v>
      </c>
      <c r="AQ17" s="4">
        <v>243.96</v>
      </c>
      <c r="AR17" s="4">
        <v>441.92</v>
      </c>
      <c r="AS17" s="4">
        <v>-45566.24</v>
      </c>
      <c r="AT17" s="4">
        <v>135862.08</v>
      </c>
      <c r="AU17" s="14">
        <v>727050.75</v>
      </c>
      <c r="AV17" s="2">
        <v>2731535.3</v>
      </c>
      <c r="AW17" s="2">
        <v>267587.87</v>
      </c>
      <c r="AX17" s="2">
        <v>13236.17</v>
      </c>
      <c r="AY17" s="22">
        <v>3012359.34</v>
      </c>
      <c r="AZ17" s="4">
        <f t="shared" si="4"/>
        <v>0</v>
      </c>
      <c r="BA17" s="4">
        <f t="shared" si="5"/>
        <v>0</v>
      </c>
      <c r="BB17" s="4">
        <f t="shared" si="6"/>
        <v>0</v>
      </c>
      <c r="BC17" s="4">
        <f t="shared" si="7"/>
        <v>0</v>
      </c>
      <c r="BD17" s="4">
        <f t="shared" si="8"/>
        <v>0</v>
      </c>
      <c r="BE17" s="4">
        <f t="shared" si="9"/>
        <v>0</v>
      </c>
      <c r="BF17" s="4">
        <f t="shared" si="10"/>
        <v>51559.11999999998</v>
      </c>
      <c r="BG17" s="14">
        <f t="shared" si="11"/>
        <v>51559.11999999998</v>
      </c>
      <c r="BH17" s="2">
        <f t="shared" si="12"/>
        <v>212570.83999999985</v>
      </c>
      <c r="BI17" s="2">
        <f t="shared" si="13"/>
        <v>20823.959999999992</v>
      </c>
      <c r="BJ17" s="2">
        <f t="shared" si="14"/>
        <v>1034</v>
      </c>
      <c r="BK17" s="22">
        <f t="shared" si="15"/>
        <v>234428.79999999984</v>
      </c>
      <c r="BL17" s="2">
        <f t="shared" si="16"/>
        <v>285987.9199999998</v>
      </c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</row>
    <row r="18" spans="1:100" ht="12.75" customHeight="1">
      <c r="A18" s="32" t="s">
        <v>90</v>
      </c>
      <c r="B18" s="33" t="s">
        <v>105</v>
      </c>
      <c r="C18" s="25" t="s">
        <v>18</v>
      </c>
      <c r="D18" s="4">
        <v>52932029</v>
      </c>
      <c r="E18" s="4">
        <v>28235210.45</v>
      </c>
      <c r="F18" s="4">
        <v>331447.47</v>
      </c>
      <c r="G18" s="4">
        <v>10623.07</v>
      </c>
      <c r="H18" s="4">
        <v>127840.29</v>
      </c>
      <c r="I18" s="4">
        <v>2638008.64</v>
      </c>
      <c r="J18" s="4">
        <v>4499769.54</v>
      </c>
      <c r="K18" s="14">
        <f t="shared" si="1"/>
        <v>88774928.46000001</v>
      </c>
      <c r="L18" s="2">
        <v>903910543.52</v>
      </c>
      <c r="M18" s="2">
        <v>83675401.47</v>
      </c>
      <c r="N18" s="2">
        <v>4077385.94</v>
      </c>
      <c r="O18" s="22">
        <f t="shared" si="2"/>
        <v>991663330.9300001</v>
      </c>
      <c r="P18" s="4">
        <v>48587782.2</v>
      </c>
      <c r="Q18" s="4">
        <v>25308922.68</v>
      </c>
      <c r="R18" s="4">
        <v>392670.72</v>
      </c>
      <c r="S18" s="4">
        <v>8774.64</v>
      </c>
      <c r="T18" s="4">
        <v>123888.96</v>
      </c>
      <c r="U18" s="4">
        <v>2951303.28</v>
      </c>
      <c r="V18" s="4">
        <v>3856341.96</v>
      </c>
      <c r="W18" s="14">
        <f t="shared" si="3"/>
        <v>81229684.43999998</v>
      </c>
      <c r="X18" s="2">
        <v>856857958.8</v>
      </c>
      <c r="Y18" s="2">
        <v>79319722.8</v>
      </c>
      <c r="Z18" s="2">
        <v>3865337.16</v>
      </c>
      <c r="AA18" s="22">
        <v>940043018.7599999</v>
      </c>
      <c r="AB18" s="4">
        <v>4344246.8</v>
      </c>
      <c r="AC18" s="4">
        <v>2926287.77</v>
      </c>
      <c r="AD18" s="4">
        <v>-61223.25</v>
      </c>
      <c r="AE18" s="4">
        <v>1848.43</v>
      </c>
      <c r="AF18" s="4">
        <v>3951.33</v>
      </c>
      <c r="AG18" s="4">
        <v>-313294.64</v>
      </c>
      <c r="AH18" s="4">
        <v>643427.58</v>
      </c>
      <c r="AI18" s="14">
        <v>7545244.02</v>
      </c>
      <c r="AJ18" s="2">
        <v>47052584.72</v>
      </c>
      <c r="AK18" s="2">
        <v>4355678.67</v>
      </c>
      <c r="AL18" s="2">
        <v>212048.78</v>
      </c>
      <c r="AM18" s="22">
        <v>51620312.17</v>
      </c>
      <c r="AN18" s="4">
        <v>4344246.8</v>
      </c>
      <c r="AO18" s="4">
        <v>2926287.77</v>
      </c>
      <c r="AP18" s="4">
        <v>-61223.25</v>
      </c>
      <c r="AQ18" s="4">
        <v>1848.43</v>
      </c>
      <c r="AR18" s="4">
        <v>3951.33</v>
      </c>
      <c r="AS18" s="4">
        <v>-313294.64</v>
      </c>
      <c r="AT18" s="4">
        <v>1023785.81</v>
      </c>
      <c r="AU18" s="14">
        <v>7925602.25</v>
      </c>
      <c r="AV18" s="2">
        <v>51023266.97</v>
      </c>
      <c r="AW18" s="2">
        <v>4723246.49</v>
      </c>
      <c r="AX18" s="2">
        <v>230017.43</v>
      </c>
      <c r="AY18" s="22">
        <v>55976530.89</v>
      </c>
      <c r="AZ18" s="4">
        <f t="shared" si="4"/>
        <v>0</v>
      </c>
      <c r="BA18" s="4">
        <f t="shared" si="5"/>
        <v>0</v>
      </c>
      <c r="BB18" s="4">
        <f t="shared" si="6"/>
        <v>0</v>
      </c>
      <c r="BC18" s="4">
        <f t="shared" si="7"/>
        <v>0</v>
      </c>
      <c r="BD18" s="4">
        <f t="shared" si="8"/>
        <v>0</v>
      </c>
      <c r="BE18" s="4">
        <f t="shared" si="9"/>
        <v>0</v>
      </c>
      <c r="BF18" s="4">
        <f t="shared" si="10"/>
        <v>380358.2300000001</v>
      </c>
      <c r="BG18" s="14">
        <f t="shared" si="11"/>
        <v>380358.2300000001</v>
      </c>
      <c r="BH18" s="2">
        <f t="shared" si="12"/>
        <v>3970682.25</v>
      </c>
      <c r="BI18" s="2">
        <f t="shared" si="13"/>
        <v>367567.8200000003</v>
      </c>
      <c r="BJ18" s="2">
        <f t="shared" si="14"/>
        <v>17968.649999999994</v>
      </c>
      <c r="BK18" s="22">
        <f t="shared" si="15"/>
        <v>4356218.720000001</v>
      </c>
      <c r="BL18" s="2">
        <f t="shared" si="16"/>
        <v>4736576.950000001</v>
      </c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ht="12.75" customHeight="1">
      <c r="A19" s="32" t="s">
        <v>91</v>
      </c>
      <c r="B19" s="33" t="s">
        <v>128</v>
      </c>
      <c r="C19" s="25" t="s">
        <v>22</v>
      </c>
      <c r="D19" s="4">
        <v>4063722.51</v>
      </c>
      <c r="E19" s="4">
        <v>2851752.81</v>
      </c>
      <c r="F19" s="4">
        <v>38844.66</v>
      </c>
      <c r="G19" s="4">
        <v>1134.46</v>
      </c>
      <c r="H19" s="4">
        <v>15814.9</v>
      </c>
      <c r="I19" s="4">
        <v>273325.36</v>
      </c>
      <c r="J19" s="4">
        <v>682107.25</v>
      </c>
      <c r="K19" s="14">
        <f t="shared" si="1"/>
        <v>7926701.950000001</v>
      </c>
      <c r="L19" s="2">
        <v>30843914.01</v>
      </c>
      <c r="M19" s="2">
        <v>1345016.06</v>
      </c>
      <c r="N19" s="2">
        <v>73374.5</v>
      </c>
      <c r="O19" s="22">
        <f t="shared" si="2"/>
        <v>32262304.57</v>
      </c>
      <c r="P19" s="4">
        <v>3826546.92</v>
      </c>
      <c r="Q19" s="4">
        <v>2640145.32</v>
      </c>
      <c r="R19" s="4">
        <v>41663.16</v>
      </c>
      <c r="S19" s="4">
        <v>973.56</v>
      </c>
      <c r="T19" s="4">
        <v>13342.8</v>
      </c>
      <c r="U19" s="4">
        <v>305806.2</v>
      </c>
      <c r="V19" s="4">
        <v>692584.2</v>
      </c>
      <c r="W19" s="14">
        <f t="shared" si="3"/>
        <v>7521062.16</v>
      </c>
      <c r="X19" s="2">
        <v>29238350.4</v>
      </c>
      <c r="Y19" s="2">
        <v>1275001.92</v>
      </c>
      <c r="Z19" s="2">
        <v>69558.6</v>
      </c>
      <c r="AA19" s="22">
        <v>30582910.92</v>
      </c>
      <c r="AB19" s="4">
        <v>237175.59</v>
      </c>
      <c r="AC19" s="4">
        <v>211607.49</v>
      </c>
      <c r="AD19" s="4">
        <v>-2818.5</v>
      </c>
      <c r="AE19" s="4">
        <v>160.9</v>
      </c>
      <c r="AF19" s="4">
        <v>2472.1</v>
      </c>
      <c r="AG19" s="4">
        <v>-32480.84</v>
      </c>
      <c r="AH19" s="4">
        <v>-10476.95</v>
      </c>
      <c r="AI19" s="14">
        <v>405639.79</v>
      </c>
      <c r="AJ19" s="2">
        <v>1605563.61</v>
      </c>
      <c r="AK19" s="2">
        <v>70014.14</v>
      </c>
      <c r="AL19" s="2">
        <v>3815.9</v>
      </c>
      <c r="AM19" s="22">
        <v>1679393.65</v>
      </c>
      <c r="AN19" s="4">
        <v>237175.59</v>
      </c>
      <c r="AO19" s="4">
        <v>211607.49</v>
      </c>
      <c r="AP19" s="4">
        <v>-2818.5</v>
      </c>
      <c r="AQ19" s="4">
        <v>160.9</v>
      </c>
      <c r="AR19" s="4">
        <v>2472.1</v>
      </c>
      <c r="AS19" s="4">
        <v>-32480.84</v>
      </c>
      <c r="AT19" s="4">
        <v>47180.48</v>
      </c>
      <c r="AU19" s="14">
        <v>463297.22</v>
      </c>
      <c r="AV19" s="2">
        <v>1741054.21</v>
      </c>
      <c r="AW19" s="2">
        <v>75922.51</v>
      </c>
      <c r="AX19" s="2">
        <v>4139.26</v>
      </c>
      <c r="AY19" s="22">
        <v>1821115.98</v>
      </c>
      <c r="AZ19" s="4">
        <f t="shared" si="4"/>
        <v>0</v>
      </c>
      <c r="BA19" s="4">
        <f t="shared" si="5"/>
        <v>0</v>
      </c>
      <c r="BB19" s="4">
        <f t="shared" si="6"/>
        <v>0</v>
      </c>
      <c r="BC19" s="4">
        <f>+AQ19-AE19</f>
        <v>0</v>
      </c>
      <c r="BD19" s="4">
        <f t="shared" si="8"/>
        <v>0</v>
      </c>
      <c r="BE19" s="4">
        <f t="shared" si="9"/>
        <v>0</v>
      </c>
      <c r="BF19" s="4">
        <f t="shared" si="10"/>
        <v>57657.43000000001</v>
      </c>
      <c r="BG19" s="14">
        <f t="shared" si="11"/>
        <v>57657.43000000001</v>
      </c>
      <c r="BH19" s="2">
        <f t="shared" si="12"/>
        <v>135490.59999999986</v>
      </c>
      <c r="BI19" s="2">
        <f t="shared" si="13"/>
        <v>5908.369999999995</v>
      </c>
      <c r="BJ19" s="2">
        <f t="shared" si="14"/>
        <v>323.3600000000001</v>
      </c>
      <c r="BK19" s="22">
        <f t="shared" si="15"/>
        <v>141722.32999999984</v>
      </c>
      <c r="BL19" s="2">
        <f t="shared" si="16"/>
        <v>199379.75999999983</v>
      </c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ht="12.75" customHeight="1">
      <c r="A20" s="32" t="s">
        <v>154</v>
      </c>
      <c r="B20" s="33" t="s">
        <v>116</v>
      </c>
      <c r="C20" s="25" t="s">
        <v>23</v>
      </c>
      <c r="D20" s="4">
        <v>1861457.82</v>
      </c>
      <c r="E20" s="4">
        <v>1242678.55</v>
      </c>
      <c r="F20" s="4">
        <v>14842.57</v>
      </c>
      <c r="G20" s="4">
        <v>368.82</v>
      </c>
      <c r="H20" s="4">
        <v>6655.4</v>
      </c>
      <c r="I20" s="4">
        <v>169820.42</v>
      </c>
      <c r="J20" s="4">
        <v>304451.94</v>
      </c>
      <c r="K20" s="14">
        <f t="shared" si="1"/>
        <v>3600275.5199999996</v>
      </c>
      <c r="L20" s="2">
        <v>14630716.67</v>
      </c>
      <c r="M20" s="2">
        <v>0</v>
      </c>
      <c r="N20" s="2">
        <v>0</v>
      </c>
      <c r="O20" s="22">
        <f t="shared" si="2"/>
        <v>14630716.67</v>
      </c>
      <c r="P20" s="4">
        <v>1765135.44</v>
      </c>
      <c r="Q20" s="4">
        <v>1144666.8</v>
      </c>
      <c r="R20" s="4">
        <v>15769.92</v>
      </c>
      <c r="S20" s="4">
        <v>324.6</v>
      </c>
      <c r="T20" s="4">
        <v>5589.24</v>
      </c>
      <c r="U20" s="4">
        <v>195249.72</v>
      </c>
      <c r="V20" s="4">
        <v>267928.8</v>
      </c>
      <c r="W20" s="14">
        <f t="shared" si="3"/>
        <v>3394664.5200000005</v>
      </c>
      <c r="X20" s="2">
        <v>13869122.52</v>
      </c>
      <c r="Y20" s="2">
        <v>0</v>
      </c>
      <c r="Z20" s="2">
        <v>0</v>
      </c>
      <c r="AA20" s="22">
        <v>13869122.52</v>
      </c>
      <c r="AB20" s="4">
        <v>96322.38</v>
      </c>
      <c r="AC20" s="4">
        <v>98011.75</v>
      </c>
      <c r="AD20" s="4">
        <v>-927.35</v>
      </c>
      <c r="AE20" s="4">
        <v>44.22</v>
      </c>
      <c r="AF20" s="4">
        <v>1066.16</v>
      </c>
      <c r="AG20" s="4">
        <v>-25429.3</v>
      </c>
      <c r="AH20" s="4">
        <v>36523.14</v>
      </c>
      <c r="AI20" s="14">
        <v>205611</v>
      </c>
      <c r="AJ20" s="2">
        <v>761594.15</v>
      </c>
      <c r="AK20" s="2">
        <v>0</v>
      </c>
      <c r="AL20" s="2">
        <v>0</v>
      </c>
      <c r="AM20" s="22">
        <v>761594.15</v>
      </c>
      <c r="AN20" s="4">
        <v>96322.38</v>
      </c>
      <c r="AO20" s="4">
        <v>98011.75</v>
      </c>
      <c r="AP20" s="4">
        <v>-927.35</v>
      </c>
      <c r="AQ20" s="4">
        <v>44.22</v>
      </c>
      <c r="AR20" s="4">
        <v>1066.16</v>
      </c>
      <c r="AS20" s="4">
        <v>-25429.3</v>
      </c>
      <c r="AT20" s="4">
        <v>62257.97</v>
      </c>
      <c r="AU20" s="14">
        <v>231345.83</v>
      </c>
      <c r="AV20" s="2">
        <v>825863.7</v>
      </c>
      <c r="AW20" s="2">
        <v>0</v>
      </c>
      <c r="AX20" s="2">
        <v>0</v>
      </c>
      <c r="AY20" s="22">
        <v>825863.7</v>
      </c>
      <c r="AZ20" s="4">
        <f t="shared" si="4"/>
        <v>0</v>
      </c>
      <c r="BA20" s="4">
        <f t="shared" si="5"/>
        <v>0</v>
      </c>
      <c r="BB20" s="4">
        <f t="shared" si="6"/>
        <v>0</v>
      </c>
      <c r="BC20" s="4">
        <f t="shared" si="7"/>
        <v>0</v>
      </c>
      <c r="BD20" s="4">
        <f t="shared" si="8"/>
        <v>0</v>
      </c>
      <c r="BE20" s="4">
        <f t="shared" si="9"/>
        <v>0</v>
      </c>
      <c r="BF20" s="4">
        <f t="shared" si="10"/>
        <v>25734.83</v>
      </c>
      <c r="BG20" s="14">
        <f t="shared" si="11"/>
        <v>25734.83</v>
      </c>
      <c r="BH20" s="2">
        <f t="shared" si="12"/>
        <v>64269.54999999993</v>
      </c>
      <c r="BI20" s="2">
        <f t="shared" si="13"/>
        <v>0</v>
      </c>
      <c r="BJ20" s="2">
        <f t="shared" si="14"/>
        <v>0</v>
      </c>
      <c r="BK20" s="22">
        <f t="shared" si="15"/>
        <v>64269.54999999993</v>
      </c>
      <c r="BL20" s="2">
        <f t="shared" si="16"/>
        <v>90004.37999999993</v>
      </c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00" ht="12.75" customHeight="1">
      <c r="A21" s="32" t="s">
        <v>155</v>
      </c>
      <c r="B21" s="33" t="s">
        <v>100</v>
      </c>
      <c r="C21" s="25" t="s">
        <v>25</v>
      </c>
      <c r="D21" s="4">
        <v>1971154.21</v>
      </c>
      <c r="E21" s="4">
        <v>1705052.3</v>
      </c>
      <c r="F21" s="4">
        <v>24150.76</v>
      </c>
      <c r="G21" s="4">
        <v>609.72</v>
      </c>
      <c r="H21" s="4">
        <v>10124.84</v>
      </c>
      <c r="I21" s="4">
        <v>158377.41</v>
      </c>
      <c r="J21" s="4">
        <v>298104.91</v>
      </c>
      <c r="K21" s="14">
        <f t="shared" si="1"/>
        <v>4167574.15</v>
      </c>
      <c r="L21" s="2">
        <v>50015618.77</v>
      </c>
      <c r="M21" s="2">
        <v>1938188.71</v>
      </c>
      <c r="N21" s="2">
        <v>888697.56</v>
      </c>
      <c r="O21" s="22">
        <f t="shared" si="2"/>
        <v>52842505.04000001</v>
      </c>
      <c r="P21" s="4">
        <v>1879979.88</v>
      </c>
      <c r="Q21" s="4">
        <v>1575216.6</v>
      </c>
      <c r="R21" s="4">
        <v>23570.16</v>
      </c>
      <c r="S21" s="4">
        <v>507.96</v>
      </c>
      <c r="T21" s="4">
        <v>8612.76</v>
      </c>
      <c r="U21" s="4">
        <v>233541.48</v>
      </c>
      <c r="V21" s="4">
        <v>256830.12</v>
      </c>
      <c r="W21" s="14">
        <f t="shared" si="3"/>
        <v>3978258.96</v>
      </c>
      <c r="X21" s="2">
        <v>47412082.2</v>
      </c>
      <c r="Y21" s="2">
        <v>1837297.32</v>
      </c>
      <c r="Z21" s="2">
        <v>842479.92</v>
      </c>
      <c r="AA21" s="22">
        <v>50091859.440000005</v>
      </c>
      <c r="AB21" s="4">
        <v>91174.33</v>
      </c>
      <c r="AC21" s="4">
        <v>129835.7</v>
      </c>
      <c r="AD21" s="4">
        <v>580.6</v>
      </c>
      <c r="AE21" s="4">
        <v>101.76</v>
      </c>
      <c r="AF21" s="4">
        <v>1512.08</v>
      </c>
      <c r="AG21" s="4">
        <v>-75164.07</v>
      </c>
      <c r="AH21" s="4">
        <v>41274.79</v>
      </c>
      <c r="AI21" s="14">
        <v>189315.19</v>
      </c>
      <c r="AJ21" s="2">
        <v>2603536.57</v>
      </c>
      <c r="AK21" s="2">
        <v>100891.39</v>
      </c>
      <c r="AL21" s="2">
        <v>46217.64</v>
      </c>
      <c r="AM21" s="22">
        <v>2750645.6</v>
      </c>
      <c r="AN21" s="4">
        <v>91174.33</v>
      </c>
      <c r="AO21" s="4">
        <v>129835.7</v>
      </c>
      <c r="AP21" s="4">
        <v>580.6</v>
      </c>
      <c r="AQ21" s="4">
        <v>101.76</v>
      </c>
      <c r="AR21" s="4">
        <v>1512.08</v>
      </c>
      <c r="AS21" s="4">
        <v>-75164.07</v>
      </c>
      <c r="AT21" s="4">
        <v>66473.12</v>
      </c>
      <c r="AU21" s="14">
        <v>214513.52</v>
      </c>
      <c r="AV21" s="2">
        <v>2823244.3</v>
      </c>
      <c r="AW21" s="2">
        <v>109405.44</v>
      </c>
      <c r="AX21" s="2">
        <v>50134.04</v>
      </c>
      <c r="AY21" s="22">
        <v>2982783.78</v>
      </c>
      <c r="AZ21" s="4">
        <f t="shared" si="4"/>
        <v>0</v>
      </c>
      <c r="BA21" s="4">
        <f t="shared" si="5"/>
        <v>0</v>
      </c>
      <c r="BB21" s="4">
        <f t="shared" si="6"/>
        <v>0</v>
      </c>
      <c r="BC21" s="4">
        <f t="shared" si="7"/>
        <v>0</v>
      </c>
      <c r="BD21" s="4">
        <f t="shared" si="8"/>
        <v>0</v>
      </c>
      <c r="BE21" s="4">
        <f t="shared" si="9"/>
        <v>0</v>
      </c>
      <c r="BF21" s="4">
        <f t="shared" si="10"/>
        <v>25198.329999999994</v>
      </c>
      <c r="BG21" s="14">
        <f t="shared" si="11"/>
        <v>25198.329999999994</v>
      </c>
      <c r="BH21" s="2">
        <f t="shared" si="12"/>
        <v>219707.72999999998</v>
      </c>
      <c r="BI21" s="2">
        <f t="shared" si="13"/>
        <v>8514.050000000003</v>
      </c>
      <c r="BJ21" s="2">
        <f t="shared" si="14"/>
        <v>3916.4000000000015</v>
      </c>
      <c r="BK21" s="22">
        <f t="shared" si="15"/>
        <v>232138.18</v>
      </c>
      <c r="BL21" s="2">
        <f t="shared" si="16"/>
        <v>257336.50999999998</v>
      </c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00" ht="12.75" customHeight="1">
      <c r="A22" s="32" t="s">
        <v>187</v>
      </c>
      <c r="B22" s="33" t="s">
        <v>104</v>
      </c>
      <c r="C22" s="25" t="s">
        <v>50</v>
      </c>
      <c r="D22" s="4">
        <v>2836786.72</v>
      </c>
      <c r="E22" s="4">
        <v>2943073.43</v>
      </c>
      <c r="F22" s="4">
        <v>43009.44</v>
      </c>
      <c r="G22" s="4">
        <v>1060.67</v>
      </c>
      <c r="H22" s="4">
        <v>17849.61</v>
      </c>
      <c r="I22" s="4">
        <v>377720.88</v>
      </c>
      <c r="J22" s="4">
        <v>710685.62</v>
      </c>
      <c r="K22" s="14">
        <f t="shared" si="1"/>
        <v>6930186.370000001</v>
      </c>
      <c r="L22" s="2">
        <v>38633446.12</v>
      </c>
      <c r="M22" s="2">
        <v>2377875.49</v>
      </c>
      <c r="N22" s="2">
        <v>125761.54</v>
      </c>
      <c r="O22" s="22">
        <f t="shared" si="2"/>
        <v>41137083.15</v>
      </c>
      <c r="P22" s="4">
        <v>2701062.6</v>
      </c>
      <c r="Q22" s="4">
        <v>2744804.16</v>
      </c>
      <c r="R22" s="4">
        <v>41094.36</v>
      </c>
      <c r="S22" s="4">
        <v>841.56</v>
      </c>
      <c r="T22" s="4">
        <v>13071.48</v>
      </c>
      <c r="U22" s="4">
        <v>482591.52</v>
      </c>
      <c r="V22" s="4">
        <v>604921.44</v>
      </c>
      <c r="W22" s="14">
        <f t="shared" si="3"/>
        <v>6588387.119999999</v>
      </c>
      <c r="X22" s="2">
        <v>36622402.56</v>
      </c>
      <c r="Y22" s="2">
        <v>2254096.44</v>
      </c>
      <c r="Z22" s="2">
        <v>119221.2</v>
      </c>
      <c r="AA22" s="22">
        <v>38995720.2</v>
      </c>
      <c r="AB22" s="4">
        <v>135724.12</v>
      </c>
      <c r="AC22" s="4">
        <v>198269.27</v>
      </c>
      <c r="AD22" s="4">
        <v>1915.08</v>
      </c>
      <c r="AE22" s="4">
        <v>219.11</v>
      </c>
      <c r="AF22" s="4">
        <v>4778.13</v>
      </c>
      <c r="AG22" s="4">
        <v>-104870.64</v>
      </c>
      <c r="AH22" s="4">
        <v>105764.18</v>
      </c>
      <c r="AI22" s="14">
        <v>341799.25</v>
      </c>
      <c r="AJ22" s="2">
        <v>2011043.56</v>
      </c>
      <c r="AK22" s="2">
        <v>123779.05</v>
      </c>
      <c r="AL22" s="2">
        <v>6540.34</v>
      </c>
      <c r="AM22" s="22">
        <v>2141362.95</v>
      </c>
      <c r="AN22" s="4">
        <v>135724.12</v>
      </c>
      <c r="AO22" s="4">
        <v>198269.27</v>
      </c>
      <c r="AP22" s="4">
        <v>1915.08</v>
      </c>
      <c r="AQ22" s="4">
        <v>219.11</v>
      </c>
      <c r="AR22" s="4">
        <v>4778.13</v>
      </c>
      <c r="AS22" s="4">
        <v>-104870.64</v>
      </c>
      <c r="AT22" s="4">
        <v>165837.29</v>
      </c>
      <c r="AU22" s="14">
        <v>401872.36</v>
      </c>
      <c r="AV22" s="2">
        <v>2180751.88</v>
      </c>
      <c r="AW22" s="2">
        <v>134224.54</v>
      </c>
      <c r="AX22" s="2">
        <v>7094.56</v>
      </c>
      <c r="AY22" s="22">
        <v>2322070.98</v>
      </c>
      <c r="AZ22" s="4">
        <f t="shared" si="4"/>
        <v>0</v>
      </c>
      <c r="BA22" s="4">
        <f t="shared" si="5"/>
        <v>0</v>
      </c>
      <c r="BB22" s="4">
        <f t="shared" si="6"/>
        <v>0</v>
      </c>
      <c r="BC22" s="4">
        <f t="shared" si="7"/>
        <v>0</v>
      </c>
      <c r="BD22" s="4">
        <f t="shared" si="8"/>
        <v>0</v>
      </c>
      <c r="BE22" s="4">
        <f t="shared" si="9"/>
        <v>0</v>
      </c>
      <c r="BF22" s="4">
        <f t="shared" si="10"/>
        <v>60073.110000000015</v>
      </c>
      <c r="BG22" s="14">
        <f t="shared" si="11"/>
        <v>60073.110000000015</v>
      </c>
      <c r="BH22" s="2">
        <f t="shared" si="12"/>
        <v>169708.31999999983</v>
      </c>
      <c r="BI22" s="2">
        <f t="shared" si="13"/>
        <v>10445.490000000005</v>
      </c>
      <c r="BJ22" s="2">
        <f t="shared" si="14"/>
        <v>554.2200000000003</v>
      </c>
      <c r="BK22" s="22">
        <f t="shared" si="15"/>
        <v>180708.02999999985</v>
      </c>
      <c r="BL22" s="2">
        <f t="shared" si="16"/>
        <v>240781.13999999987</v>
      </c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ht="12.75" customHeight="1">
      <c r="A23" s="32" t="s">
        <v>157</v>
      </c>
      <c r="B23" s="33" t="s">
        <v>118</v>
      </c>
      <c r="C23" s="25" t="s">
        <v>229</v>
      </c>
      <c r="D23" s="4">
        <v>3269019.83</v>
      </c>
      <c r="E23" s="4">
        <v>2689668.69</v>
      </c>
      <c r="F23" s="4">
        <v>34320.1</v>
      </c>
      <c r="G23" s="4">
        <v>940.07</v>
      </c>
      <c r="H23" s="4">
        <v>13133.57</v>
      </c>
      <c r="I23" s="4">
        <v>270479.45</v>
      </c>
      <c r="J23" s="4">
        <v>458388.23</v>
      </c>
      <c r="K23" s="14">
        <f t="shared" si="1"/>
        <v>6735949.9399999995</v>
      </c>
      <c r="L23" s="2">
        <v>30247612.92</v>
      </c>
      <c r="M23" s="2">
        <v>841283.89</v>
      </c>
      <c r="N23" s="2">
        <v>47921.94</v>
      </c>
      <c r="O23" s="22">
        <f t="shared" si="2"/>
        <v>31136818.750000004</v>
      </c>
      <c r="P23" s="4">
        <v>2955732.36</v>
      </c>
      <c r="Q23" s="4">
        <v>2486216.76</v>
      </c>
      <c r="R23" s="4">
        <v>38425.92</v>
      </c>
      <c r="S23" s="4">
        <v>822.72</v>
      </c>
      <c r="T23" s="4">
        <v>12815.16</v>
      </c>
      <c r="U23" s="4">
        <v>304029.12</v>
      </c>
      <c r="V23" s="4">
        <v>391017.24</v>
      </c>
      <c r="W23" s="14">
        <f t="shared" si="3"/>
        <v>6189059.279999999</v>
      </c>
      <c r="X23" s="2">
        <v>28673089.44</v>
      </c>
      <c r="Y23" s="2">
        <v>797491.32</v>
      </c>
      <c r="Z23" s="2">
        <v>45429.72</v>
      </c>
      <c r="AA23" s="22">
        <v>29516010.48</v>
      </c>
      <c r="AB23" s="4">
        <v>313287.47</v>
      </c>
      <c r="AC23" s="4">
        <v>203451.93</v>
      </c>
      <c r="AD23" s="4">
        <v>-4105.82</v>
      </c>
      <c r="AE23" s="4">
        <v>117.35</v>
      </c>
      <c r="AF23" s="4">
        <v>318.41</v>
      </c>
      <c r="AG23" s="4">
        <v>-33549.67</v>
      </c>
      <c r="AH23" s="4">
        <v>67370.99</v>
      </c>
      <c r="AI23" s="14">
        <v>546890.66</v>
      </c>
      <c r="AJ23" s="2">
        <v>1574523.48</v>
      </c>
      <c r="AK23" s="2">
        <v>43792.57</v>
      </c>
      <c r="AL23" s="2">
        <v>2492.22</v>
      </c>
      <c r="AM23" s="22">
        <v>1620808.27</v>
      </c>
      <c r="AN23" s="4">
        <v>313287.47</v>
      </c>
      <c r="AO23" s="4">
        <v>203451.93</v>
      </c>
      <c r="AP23" s="4">
        <v>-4105.82</v>
      </c>
      <c r="AQ23" s="4">
        <v>117.35</v>
      </c>
      <c r="AR23" s="4">
        <v>318.41</v>
      </c>
      <c r="AS23" s="4">
        <v>-33549.67</v>
      </c>
      <c r="AT23" s="4">
        <v>106117.8</v>
      </c>
      <c r="AU23" s="14">
        <v>585637.47</v>
      </c>
      <c r="AV23" s="2">
        <v>1707394.66</v>
      </c>
      <c r="AW23" s="2">
        <v>47488.15</v>
      </c>
      <c r="AX23" s="2">
        <v>2703.4</v>
      </c>
      <c r="AY23" s="22">
        <v>1757586.21</v>
      </c>
      <c r="AZ23" s="4">
        <f t="shared" si="4"/>
        <v>0</v>
      </c>
      <c r="BA23" s="4">
        <f t="shared" si="5"/>
        <v>0</v>
      </c>
      <c r="BB23" s="4">
        <f t="shared" si="6"/>
        <v>0</v>
      </c>
      <c r="BC23" s="4">
        <f t="shared" si="7"/>
        <v>0</v>
      </c>
      <c r="BD23" s="4">
        <f t="shared" si="8"/>
        <v>0</v>
      </c>
      <c r="BE23" s="4">
        <f t="shared" si="9"/>
        <v>0</v>
      </c>
      <c r="BF23" s="4">
        <f t="shared" si="10"/>
        <v>38746.81</v>
      </c>
      <c r="BG23" s="14">
        <f t="shared" si="11"/>
        <v>38746.81</v>
      </c>
      <c r="BH23" s="2">
        <f t="shared" si="12"/>
        <v>132871.17999999993</v>
      </c>
      <c r="BI23" s="2">
        <f t="shared" si="13"/>
        <v>3695.5800000000017</v>
      </c>
      <c r="BJ23" s="2">
        <f t="shared" si="14"/>
        <v>211.1800000000003</v>
      </c>
      <c r="BK23" s="22">
        <f t="shared" si="15"/>
        <v>136777.93999999994</v>
      </c>
      <c r="BL23" s="2">
        <f t="shared" si="16"/>
        <v>175524.74999999994</v>
      </c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t="12.75" customHeight="1">
      <c r="A24" s="32" t="s">
        <v>155</v>
      </c>
      <c r="B24" s="33" t="s">
        <v>103</v>
      </c>
      <c r="C24" s="25" t="s">
        <v>156</v>
      </c>
      <c r="D24" s="4">
        <v>746426.15</v>
      </c>
      <c r="E24" s="4">
        <v>1152649.47</v>
      </c>
      <c r="F24" s="4">
        <v>16326.4</v>
      </c>
      <c r="G24" s="4">
        <v>412.18</v>
      </c>
      <c r="H24" s="4">
        <v>6844.59</v>
      </c>
      <c r="I24" s="4">
        <v>83669.33</v>
      </c>
      <c r="J24" s="4">
        <v>201524.88</v>
      </c>
      <c r="K24" s="14">
        <f t="shared" si="1"/>
        <v>2207853</v>
      </c>
      <c r="L24" s="2">
        <v>13624092.53</v>
      </c>
      <c r="M24" s="2">
        <v>344036.36</v>
      </c>
      <c r="N24" s="2">
        <v>172369.86</v>
      </c>
      <c r="O24" s="22">
        <f t="shared" si="2"/>
        <v>14140498.749999998</v>
      </c>
      <c r="P24" s="4">
        <v>684015</v>
      </c>
      <c r="Q24" s="4">
        <v>1052945.04</v>
      </c>
      <c r="R24" s="4">
        <v>15755.4</v>
      </c>
      <c r="S24" s="4">
        <v>339.48</v>
      </c>
      <c r="T24" s="4">
        <v>5757.12</v>
      </c>
      <c r="U24" s="4">
        <v>115220.16</v>
      </c>
      <c r="V24" s="4">
        <v>171676.68</v>
      </c>
      <c r="W24" s="14">
        <f t="shared" si="3"/>
        <v>2045708.88</v>
      </c>
      <c r="X24" s="2">
        <v>13276590.84</v>
      </c>
      <c r="Y24" s="2">
        <v>326127.72</v>
      </c>
      <c r="Z24" s="2">
        <v>163405.56</v>
      </c>
      <c r="AA24" s="22">
        <v>13766124.120000001</v>
      </c>
      <c r="AB24" s="4">
        <v>62411.15</v>
      </c>
      <c r="AC24" s="4">
        <v>99704.43</v>
      </c>
      <c r="AD24" s="4">
        <v>571</v>
      </c>
      <c r="AE24" s="4">
        <v>72.7</v>
      </c>
      <c r="AF24" s="4">
        <v>1087.47</v>
      </c>
      <c r="AG24" s="4">
        <v>-31550.83</v>
      </c>
      <c r="AH24" s="4">
        <v>29848.2</v>
      </c>
      <c r="AI24" s="14">
        <v>162144.12</v>
      </c>
      <c r="AJ24" s="2">
        <v>347501.69</v>
      </c>
      <c r="AK24" s="2">
        <v>17908.64</v>
      </c>
      <c r="AL24" s="2">
        <v>8964.3</v>
      </c>
      <c r="AM24" s="22">
        <v>374374.63</v>
      </c>
      <c r="AN24" s="4">
        <v>62411.15</v>
      </c>
      <c r="AO24" s="4">
        <v>99704.43</v>
      </c>
      <c r="AP24" s="4">
        <v>571</v>
      </c>
      <c r="AQ24" s="4">
        <v>72.7</v>
      </c>
      <c r="AR24" s="4">
        <v>1087.47</v>
      </c>
      <c r="AS24" s="4">
        <v>-31550.83</v>
      </c>
      <c r="AT24" s="4">
        <v>46882.78</v>
      </c>
      <c r="AU24" s="14">
        <v>179178.7</v>
      </c>
      <c r="AV24" s="2">
        <v>407349.37</v>
      </c>
      <c r="AW24" s="2">
        <v>19419.92</v>
      </c>
      <c r="AX24" s="2">
        <v>9723.92</v>
      </c>
      <c r="AY24" s="22">
        <v>436493.21</v>
      </c>
      <c r="AZ24" s="4">
        <f t="shared" si="4"/>
        <v>0</v>
      </c>
      <c r="BA24" s="4">
        <f t="shared" si="5"/>
        <v>0</v>
      </c>
      <c r="BB24" s="4">
        <f t="shared" si="6"/>
        <v>0</v>
      </c>
      <c r="BC24" s="4">
        <f t="shared" si="7"/>
        <v>0</v>
      </c>
      <c r="BD24" s="4">
        <f t="shared" si="8"/>
        <v>0</v>
      </c>
      <c r="BE24" s="4">
        <f t="shared" si="9"/>
        <v>0</v>
      </c>
      <c r="BF24" s="4">
        <f t="shared" si="10"/>
        <v>17034.579999999998</v>
      </c>
      <c r="BG24" s="14">
        <f t="shared" si="11"/>
        <v>17034.579999999998</v>
      </c>
      <c r="BH24" s="2">
        <f t="shared" si="12"/>
        <v>59847.67999999999</v>
      </c>
      <c r="BI24" s="2">
        <f t="shared" si="13"/>
        <v>1511.2799999999988</v>
      </c>
      <c r="BJ24" s="2">
        <f t="shared" si="14"/>
        <v>759.6200000000008</v>
      </c>
      <c r="BK24" s="22">
        <f t="shared" si="15"/>
        <v>62118.579999999994</v>
      </c>
      <c r="BL24" s="2">
        <f t="shared" si="16"/>
        <v>79153.15999999999</v>
      </c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t="12.75" customHeight="1">
      <c r="A25" s="32" t="s">
        <v>158</v>
      </c>
      <c r="B25" s="33" t="s">
        <v>115</v>
      </c>
      <c r="C25" s="25" t="s">
        <v>27</v>
      </c>
      <c r="D25" s="4">
        <v>1529391.43</v>
      </c>
      <c r="E25" s="4">
        <v>1061087.61</v>
      </c>
      <c r="F25" s="4">
        <v>13592.47</v>
      </c>
      <c r="G25" s="4">
        <v>356.64</v>
      </c>
      <c r="H25" s="4">
        <v>5945.75</v>
      </c>
      <c r="I25" s="4">
        <v>130737.66</v>
      </c>
      <c r="J25" s="4">
        <v>265655</v>
      </c>
      <c r="K25" s="14">
        <f t="shared" si="1"/>
        <v>3006766.5600000005</v>
      </c>
      <c r="L25" s="2">
        <v>12145227.29</v>
      </c>
      <c r="M25" s="2">
        <v>1208193.77</v>
      </c>
      <c r="N25" s="2">
        <v>213034.95</v>
      </c>
      <c r="O25" s="22">
        <f t="shared" si="2"/>
        <v>13566456.009999998</v>
      </c>
      <c r="P25" s="4">
        <v>1481384.52</v>
      </c>
      <c r="Q25" s="4">
        <v>945426.12</v>
      </c>
      <c r="R25" s="4">
        <v>11959.92</v>
      </c>
      <c r="S25" s="4">
        <v>265.56</v>
      </c>
      <c r="T25" s="4">
        <v>4405.08</v>
      </c>
      <c r="U25" s="4">
        <v>154076.4</v>
      </c>
      <c r="V25" s="4">
        <v>235215.12</v>
      </c>
      <c r="W25" s="14">
        <f t="shared" si="3"/>
        <v>2832732.72</v>
      </c>
      <c r="X25" s="2">
        <v>11513013.96</v>
      </c>
      <c r="Y25" s="2">
        <v>1145301.84</v>
      </c>
      <c r="Z25" s="2">
        <v>201955.8</v>
      </c>
      <c r="AA25" s="22">
        <v>12860271.600000001</v>
      </c>
      <c r="AB25" s="4">
        <v>48006.91</v>
      </c>
      <c r="AC25" s="4">
        <v>115661.49</v>
      </c>
      <c r="AD25" s="4">
        <v>1632.55</v>
      </c>
      <c r="AE25" s="4">
        <v>91.08</v>
      </c>
      <c r="AF25" s="4">
        <v>1540.67</v>
      </c>
      <c r="AG25" s="4">
        <v>-23338.74</v>
      </c>
      <c r="AH25" s="4">
        <v>30439.88</v>
      </c>
      <c r="AI25" s="14">
        <v>174033.84</v>
      </c>
      <c r="AJ25" s="2">
        <v>632213.33</v>
      </c>
      <c r="AK25" s="2">
        <v>62891.93</v>
      </c>
      <c r="AL25" s="2">
        <v>11079.15</v>
      </c>
      <c r="AM25" s="22">
        <v>706184.41</v>
      </c>
      <c r="AN25" s="4">
        <v>48006.91</v>
      </c>
      <c r="AO25" s="4">
        <v>115661.49</v>
      </c>
      <c r="AP25" s="4">
        <v>1632.55</v>
      </c>
      <c r="AQ25" s="4">
        <v>91.08</v>
      </c>
      <c r="AR25" s="4">
        <v>1540.67</v>
      </c>
      <c r="AS25" s="4">
        <v>-23338.74</v>
      </c>
      <c r="AT25" s="4">
        <v>52895.27</v>
      </c>
      <c r="AU25" s="14">
        <v>196489.23</v>
      </c>
      <c r="AV25" s="2">
        <v>685564.67</v>
      </c>
      <c r="AW25" s="2">
        <v>68199.26</v>
      </c>
      <c r="AX25" s="2">
        <v>12017.98</v>
      </c>
      <c r="AY25" s="22">
        <v>765781.91</v>
      </c>
      <c r="AZ25" s="4">
        <f t="shared" si="4"/>
        <v>0</v>
      </c>
      <c r="BA25" s="4">
        <f t="shared" si="5"/>
        <v>0</v>
      </c>
      <c r="BB25" s="4">
        <f t="shared" si="6"/>
        <v>0</v>
      </c>
      <c r="BC25" s="4">
        <f t="shared" si="7"/>
        <v>0</v>
      </c>
      <c r="BD25" s="4">
        <f t="shared" si="8"/>
        <v>0</v>
      </c>
      <c r="BE25" s="4">
        <f t="shared" si="9"/>
        <v>0</v>
      </c>
      <c r="BF25" s="4">
        <f t="shared" si="10"/>
        <v>22455.389999999996</v>
      </c>
      <c r="BG25" s="14">
        <f t="shared" si="11"/>
        <v>22455.389999999996</v>
      </c>
      <c r="BH25" s="2">
        <f t="shared" si="12"/>
        <v>53351.340000000084</v>
      </c>
      <c r="BI25" s="2">
        <f t="shared" si="13"/>
        <v>5307.3299999999945</v>
      </c>
      <c r="BJ25" s="2">
        <f t="shared" si="14"/>
        <v>938.8299999999999</v>
      </c>
      <c r="BK25" s="22">
        <f t="shared" si="15"/>
        <v>59597.50000000008</v>
      </c>
      <c r="BL25" s="2">
        <f t="shared" si="16"/>
        <v>82052.89000000007</v>
      </c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t="12.75" customHeight="1">
      <c r="A26" s="32" t="s">
        <v>159</v>
      </c>
      <c r="B26" s="33" t="s">
        <v>107</v>
      </c>
      <c r="C26" s="25" t="s">
        <v>28</v>
      </c>
      <c r="D26" s="4">
        <v>4986684.97</v>
      </c>
      <c r="E26" s="4">
        <v>4594477.34</v>
      </c>
      <c r="F26" s="4">
        <v>65077.26</v>
      </c>
      <c r="G26" s="4">
        <v>1642.96</v>
      </c>
      <c r="H26" s="4">
        <v>27282.64</v>
      </c>
      <c r="I26" s="4">
        <v>364220.29</v>
      </c>
      <c r="J26" s="4">
        <v>803281.08</v>
      </c>
      <c r="K26" s="14">
        <f t="shared" si="1"/>
        <v>10842666.54</v>
      </c>
      <c r="L26" s="2">
        <v>63184739.79</v>
      </c>
      <c r="M26" s="2">
        <v>6340667.66</v>
      </c>
      <c r="N26" s="2">
        <v>832086.93</v>
      </c>
      <c r="O26" s="22">
        <f t="shared" si="2"/>
        <v>70357494.38000001</v>
      </c>
      <c r="P26" s="4">
        <v>4811334.72</v>
      </c>
      <c r="Q26" s="4">
        <v>4209935.64</v>
      </c>
      <c r="R26" s="4">
        <v>62993.88</v>
      </c>
      <c r="S26" s="4">
        <v>1357.56</v>
      </c>
      <c r="T26" s="4">
        <v>23018.4</v>
      </c>
      <c r="U26" s="4">
        <v>503249.64</v>
      </c>
      <c r="V26" s="4">
        <v>686406</v>
      </c>
      <c r="W26" s="14">
        <f t="shared" si="3"/>
        <v>10298295.840000002</v>
      </c>
      <c r="X26" s="2">
        <v>59895691.68</v>
      </c>
      <c r="Y26" s="2">
        <v>6010607.52</v>
      </c>
      <c r="Z26" s="2">
        <v>788813.4</v>
      </c>
      <c r="AA26" s="22">
        <v>66695112.6</v>
      </c>
      <c r="AB26" s="4">
        <v>175350.25</v>
      </c>
      <c r="AC26" s="4">
        <v>384541.7</v>
      </c>
      <c r="AD26" s="4">
        <v>2083.38</v>
      </c>
      <c r="AE26" s="4">
        <v>285.4</v>
      </c>
      <c r="AF26" s="4">
        <v>4264.24</v>
      </c>
      <c r="AG26" s="4">
        <v>-139029.35</v>
      </c>
      <c r="AH26" s="4">
        <v>116875.08</v>
      </c>
      <c r="AI26" s="14">
        <v>544370.7</v>
      </c>
      <c r="AJ26" s="2">
        <v>3289048.11</v>
      </c>
      <c r="AK26" s="2">
        <v>330060.14</v>
      </c>
      <c r="AL26" s="2">
        <v>43273.53</v>
      </c>
      <c r="AM26" s="22">
        <v>3662381.78</v>
      </c>
      <c r="AN26" s="4">
        <v>175350.25</v>
      </c>
      <c r="AO26" s="4">
        <v>384541.7</v>
      </c>
      <c r="AP26" s="4">
        <v>2083.38</v>
      </c>
      <c r="AQ26" s="4">
        <v>285.4</v>
      </c>
      <c r="AR26" s="4">
        <v>4264.24</v>
      </c>
      <c r="AS26" s="4">
        <v>-139029.35</v>
      </c>
      <c r="AT26" s="4">
        <v>184775.13</v>
      </c>
      <c r="AU26" s="14">
        <v>612270.75</v>
      </c>
      <c r="AV26" s="2">
        <v>3566604.92</v>
      </c>
      <c r="AW26" s="2">
        <v>357913.32</v>
      </c>
      <c r="AX26" s="2">
        <v>46940.46</v>
      </c>
      <c r="AY26" s="22">
        <v>3971458.7</v>
      </c>
      <c r="AZ26" s="4">
        <f t="shared" si="4"/>
        <v>0</v>
      </c>
      <c r="BA26" s="4">
        <f t="shared" si="5"/>
        <v>0</v>
      </c>
      <c r="BB26" s="4">
        <f t="shared" si="6"/>
        <v>0</v>
      </c>
      <c r="BC26" s="4">
        <f t="shared" si="7"/>
        <v>0</v>
      </c>
      <c r="BD26" s="4">
        <f t="shared" si="8"/>
        <v>0</v>
      </c>
      <c r="BE26" s="4">
        <f t="shared" si="9"/>
        <v>0</v>
      </c>
      <c r="BF26" s="4">
        <f t="shared" si="10"/>
        <v>67900.05</v>
      </c>
      <c r="BG26" s="14">
        <f t="shared" si="11"/>
        <v>67900.05</v>
      </c>
      <c r="BH26" s="2">
        <f t="shared" si="12"/>
        <v>277556.81000000006</v>
      </c>
      <c r="BI26" s="2">
        <f t="shared" si="13"/>
        <v>27853.179999999993</v>
      </c>
      <c r="BJ26" s="2">
        <f t="shared" si="14"/>
        <v>3666.9300000000003</v>
      </c>
      <c r="BK26" s="22">
        <f t="shared" si="15"/>
        <v>309076.92000000004</v>
      </c>
      <c r="BL26" s="2">
        <f t="shared" si="16"/>
        <v>376976.97000000003</v>
      </c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t="12.75" customHeight="1">
      <c r="A27" s="32" t="s">
        <v>90</v>
      </c>
      <c r="B27" s="33" t="s">
        <v>127</v>
      </c>
      <c r="C27" s="25" t="s">
        <v>230</v>
      </c>
      <c r="D27" s="2">
        <v>1341526.58</v>
      </c>
      <c r="E27" s="2">
        <v>1519505.96</v>
      </c>
      <c r="F27" s="2">
        <v>17837.18</v>
      </c>
      <c r="G27" s="2">
        <v>571.69</v>
      </c>
      <c r="H27" s="2">
        <v>6879.85</v>
      </c>
      <c r="I27" s="2">
        <v>135574.52</v>
      </c>
      <c r="J27" s="2">
        <v>242159.58</v>
      </c>
      <c r="K27" s="14">
        <f t="shared" si="1"/>
        <v>3264055.3600000003</v>
      </c>
      <c r="L27" s="4">
        <v>16459558.51</v>
      </c>
      <c r="M27" s="4">
        <v>1175722.23</v>
      </c>
      <c r="N27" s="4">
        <v>1054970.98</v>
      </c>
      <c r="O27" s="22">
        <f t="shared" si="2"/>
        <v>18690251.72</v>
      </c>
      <c r="P27" s="2">
        <v>1205259.72</v>
      </c>
      <c r="Q27" s="2">
        <v>1361164.32</v>
      </c>
      <c r="R27" s="2">
        <v>21118.68</v>
      </c>
      <c r="S27" s="2">
        <v>471.96</v>
      </c>
      <c r="T27" s="2">
        <v>6663</v>
      </c>
      <c r="U27" s="2">
        <v>158214.48</v>
      </c>
      <c r="V27" s="2">
        <v>207401.76</v>
      </c>
      <c r="W27" s="14">
        <f t="shared" si="3"/>
        <v>2960293.92</v>
      </c>
      <c r="X27" s="4">
        <v>15602764.92</v>
      </c>
      <c r="Y27" s="4">
        <v>1114520.64</v>
      </c>
      <c r="Z27" s="4">
        <v>1000106.04</v>
      </c>
      <c r="AA27" s="22">
        <v>17717391.6</v>
      </c>
      <c r="AB27" s="2">
        <v>136266.86</v>
      </c>
      <c r="AC27" s="2">
        <v>158341.64</v>
      </c>
      <c r="AD27" s="2">
        <v>-3281.5</v>
      </c>
      <c r="AE27" s="2">
        <v>99.73</v>
      </c>
      <c r="AF27" s="2">
        <v>216.85</v>
      </c>
      <c r="AG27" s="2">
        <v>-22639.96</v>
      </c>
      <c r="AH27" s="2">
        <v>34757.82</v>
      </c>
      <c r="AI27" s="14">
        <v>303761.44</v>
      </c>
      <c r="AJ27" s="4">
        <v>856793.59</v>
      </c>
      <c r="AK27" s="4">
        <v>61201.59</v>
      </c>
      <c r="AL27" s="4">
        <v>54864.94</v>
      </c>
      <c r="AM27" s="22">
        <v>972860.12</v>
      </c>
      <c r="AN27" s="2">
        <v>136266.86</v>
      </c>
      <c r="AO27" s="2">
        <v>158341.64</v>
      </c>
      <c r="AP27" s="2">
        <v>-3281.5</v>
      </c>
      <c r="AQ27" s="2">
        <v>99.73</v>
      </c>
      <c r="AR27" s="2">
        <v>216.85</v>
      </c>
      <c r="AS27" s="2">
        <v>-22639.96</v>
      </c>
      <c r="AT27" s="2">
        <v>55227.17</v>
      </c>
      <c r="AU27" s="14">
        <v>324230.79</v>
      </c>
      <c r="AV27" s="4">
        <v>929096.85</v>
      </c>
      <c r="AW27" s="4">
        <v>66366.28</v>
      </c>
      <c r="AX27" s="4">
        <v>59514.09</v>
      </c>
      <c r="AY27" s="22">
        <v>1054977.22</v>
      </c>
      <c r="AZ27" s="2">
        <f t="shared" si="4"/>
        <v>0</v>
      </c>
      <c r="BA27" s="2">
        <f t="shared" si="5"/>
        <v>0</v>
      </c>
      <c r="BB27" s="2">
        <f t="shared" si="6"/>
        <v>0</v>
      </c>
      <c r="BC27" s="2">
        <f t="shared" si="7"/>
        <v>0</v>
      </c>
      <c r="BD27" s="2">
        <f t="shared" si="8"/>
        <v>0</v>
      </c>
      <c r="BE27" s="2">
        <f t="shared" si="9"/>
        <v>0</v>
      </c>
      <c r="BF27" s="2">
        <f t="shared" si="10"/>
        <v>20469.35</v>
      </c>
      <c r="BG27" s="14">
        <f t="shared" si="11"/>
        <v>20469.35</v>
      </c>
      <c r="BH27" s="4">
        <f t="shared" si="12"/>
        <v>72303.26000000001</v>
      </c>
      <c r="BI27" s="4">
        <f t="shared" si="13"/>
        <v>5164.690000000002</v>
      </c>
      <c r="BJ27" s="4">
        <f t="shared" si="14"/>
        <v>4649.149999999994</v>
      </c>
      <c r="BK27" s="22">
        <f t="shared" si="15"/>
        <v>82117.1</v>
      </c>
      <c r="BL27" s="4">
        <f t="shared" si="16"/>
        <v>102586.45000000001</v>
      </c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t="12.75" customHeight="1">
      <c r="A28" s="32" t="s">
        <v>160</v>
      </c>
      <c r="B28" s="33" t="s">
        <v>113</v>
      </c>
      <c r="C28" s="25" t="s">
        <v>29</v>
      </c>
      <c r="D28" s="4">
        <v>5826642.4</v>
      </c>
      <c r="E28" s="4">
        <v>3768637.95</v>
      </c>
      <c r="F28" s="4">
        <v>48613.97</v>
      </c>
      <c r="G28" s="4">
        <v>1622.19</v>
      </c>
      <c r="H28" s="4">
        <v>18440.99</v>
      </c>
      <c r="I28" s="4">
        <v>378903.7</v>
      </c>
      <c r="J28" s="4">
        <v>765921.74</v>
      </c>
      <c r="K28" s="14">
        <f t="shared" si="1"/>
        <v>10808782.940000001</v>
      </c>
      <c r="L28" s="4">
        <v>46233790.96</v>
      </c>
      <c r="M28" s="4">
        <v>8958158.36</v>
      </c>
      <c r="N28" s="4">
        <v>439766.05</v>
      </c>
      <c r="O28" s="22">
        <f t="shared" si="2"/>
        <v>55631715.37</v>
      </c>
      <c r="P28" s="4">
        <v>5398281.48</v>
      </c>
      <c r="Q28" s="4">
        <v>3465920.76</v>
      </c>
      <c r="R28" s="4">
        <v>51123.96</v>
      </c>
      <c r="S28" s="4">
        <v>1229.16</v>
      </c>
      <c r="T28" s="4">
        <v>15468.96</v>
      </c>
      <c r="U28" s="4">
        <v>385216.44</v>
      </c>
      <c r="V28" s="4">
        <v>661688.52</v>
      </c>
      <c r="W28" s="14">
        <f t="shared" si="3"/>
        <v>9978929.280000001</v>
      </c>
      <c r="X28" s="4">
        <v>43827115.44</v>
      </c>
      <c r="Y28" s="4">
        <v>8491846.2</v>
      </c>
      <c r="Z28" s="4">
        <v>416895.6</v>
      </c>
      <c r="AA28" s="22">
        <v>52735857.24</v>
      </c>
      <c r="AB28" s="4">
        <v>428360.92</v>
      </c>
      <c r="AC28" s="4">
        <v>302717.19</v>
      </c>
      <c r="AD28" s="4">
        <v>-2509.99</v>
      </c>
      <c r="AE28" s="4">
        <v>393.03</v>
      </c>
      <c r="AF28" s="4">
        <v>2972.03</v>
      </c>
      <c r="AG28" s="4">
        <v>-6312.74</v>
      </c>
      <c r="AH28" s="4">
        <v>104233.22</v>
      </c>
      <c r="AI28" s="14">
        <v>829853.66</v>
      </c>
      <c r="AJ28" s="4">
        <v>2406675.52</v>
      </c>
      <c r="AK28" s="4">
        <v>466312.16</v>
      </c>
      <c r="AL28" s="4">
        <v>22870.45</v>
      </c>
      <c r="AM28" s="22">
        <v>2895858.13</v>
      </c>
      <c r="AN28" s="4">
        <v>428360.92</v>
      </c>
      <c r="AO28" s="4">
        <v>302717.19</v>
      </c>
      <c r="AP28" s="4">
        <v>-2509.99</v>
      </c>
      <c r="AQ28" s="4">
        <v>393.03</v>
      </c>
      <c r="AR28" s="4">
        <v>2972.03</v>
      </c>
      <c r="AS28" s="4">
        <v>-6312.74</v>
      </c>
      <c r="AT28" s="4">
        <v>168975.35</v>
      </c>
      <c r="AU28" s="14">
        <v>894595.79</v>
      </c>
      <c r="AV28" s="4">
        <v>2609770.5</v>
      </c>
      <c r="AW28" s="4">
        <v>505663.4</v>
      </c>
      <c r="AX28" s="4">
        <v>24808.45</v>
      </c>
      <c r="AY28" s="22">
        <v>3140242.35</v>
      </c>
      <c r="AZ28" s="4">
        <f t="shared" si="4"/>
        <v>0</v>
      </c>
      <c r="BA28" s="4">
        <f t="shared" si="5"/>
        <v>0</v>
      </c>
      <c r="BB28" s="4">
        <f t="shared" si="6"/>
        <v>0</v>
      </c>
      <c r="BC28" s="4">
        <f t="shared" si="7"/>
        <v>0</v>
      </c>
      <c r="BD28" s="4">
        <f t="shared" si="8"/>
        <v>0</v>
      </c>
      <c r="BE28" s="4">
        <f t="shared" si="9"/>
        <v>0</v>
      </c>
      <c r="BF28" s="4">
        <f t="shared" si="10"/>
        <v>64742.130000000005</v>
      </c>
      <c r="BG28" s="14">
        <f t="shared" si="11"/>
        <v>64742.130000000005</v>
      </c>
      <c r="BH28" s="4">
        <f t="shared" si="12"/>
        <v>203094.97999999998</v>
      </c>
      <c r="BI28" s="4">
        <f t="shared" si="13"/>
        <v>39351.24000000005</v>
      </c>
      <c r="BJ28" s="4">
        <f t="shared" si="14"/>
        <v>1938</v>
      </c>
      <c r="BK28" s="22">
        <f t="shared" si="15"/>
        <v>244384.22000000003</v>
      </c>
      <c r="BL28" s="4">
        <f t="shared" si="16"/>
        <v>309126.35000000003</v>
      </c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t="12.75" customHeight="1">
      <c r="A29" s="32" t="s">
        <v>175</v>
      </c>
      <c r="B29" s="33" t="s">
        <v>121</v>
      </c>
      <c r="C29" s="25" t="s">
        <v>43</v>
      </c>
      <c r="D29" s="4">
        <v>1422331.39</v>
      </c>
      <c r="E29" s="4">
        <v>1704518.74</v>
      </c>
      <c r="F29" s="4">
        <v>20076.96</v>
      </c>
      <c r="G29" s="4">
        <v>558.95</v>
      </c>
      <c r="H29" s="4">
        <v>8034.11</v>
      </c>
      <c r="I29" s="4">
        <v>146022.05</v>
      </c>
      <c r="J29" s="4">
        <v>195594.86</v>
      </c>
      <c r="K29" s="14">
        <f t="shared" si="1"/>
        <v>3497137.0599999996</v>
      </c>
      <c r="L29" s="4">
        <v>16105974.21</v>
      </c>
      <c r="M29" s="4">
        <v>1329868.7</v>
      </c>
      <c r="N29" s="4">
        <v>67022.47</v>
      </c>
      <c r="O29" s="22">
        <f t="shared" si="2"/>
        <v>17502865.38</v>
      </c>
      <c r="P29" s="4">
        <v>1327423.08</v>
      </c>
      <c r="Q29" s="4">
        <v>1481432.52</v>
      </c>
      <c r="R29" s="4">
        <v>21135.72</v>
      </c>
      <c r="S29" s="4">
        <v>451.56</v>
      </c>
      <c r="T29" s="4">
        <v>7051.32</v>
      </c>
      <c r="U29" s="4">
        <v>160938.72</v>
      </c>
      <c r="V29" s="4">
        <v>157414.92</v>
      </c>
      <c r="W29" s="14">
        <f t="shared" si="3"/>
        <v>3155847.8400000003</v>
      </c>
      <c r="X29" s="4">
        <v>15267586.2</v>
      </c>
      <c r="Y29" s="4">
        <v>1260643.08</v>
      </c>
      <c r="Z29" s="4">
        <v>63536.88</v>
      </c>
      <c r="AA29" s="22">
        <v>16591766.16</v>
      </c>
      <c r="AB29" s="4">
        <v>94908.31</v>
      </c>
      <c r="AC29" s="4">
        <v>223086.22</v>
      </c>
      <c r="AD29" s="4">
        <v>-1058.76</v>
      </c>
      <c r="AE29" s="4">
        <v>107.39</v>
      </c>
      <c r="AF29" s="4">
        <v>982.79</v>
      </c>
      <c r="AG29" s="4">
        <v>-14916.67</v>
      </c>
      <c r="AH29" s="4">
        <v>38179.94</v>
      </c>
      <c r="AI29" s="14">
        <v>341289.22</v>
      </c>
      <c r="AJ29" s="4">
        <v>838388.01</v>
      </c>
      <c r="AK29" s="4">
        <v>69225.62</v>
      </c>
      <c r="AL29" s="4">
        <v>3485.59</v>
      </c>
      <c r="AM29" s="22">
        <v>911099.22</v>
      </c>
      <c r="AN29" s="4">
        <v>94908.31</v>
      </c>
      <c r="AO29" s="4">
        <v>223086.22</v>
      </c>
      <c r="AP29" s="4">
        <v>-1058.76</v>
      </c>
      <c r="AQ29" s="4">
        <v>107.39</v>
      </c>
      <c r="AR29" s="4">
        <v>982.79</v>
      </c>
      <c r="AS29" s="4">
        <v>-14916.67</v>
      </c>
      <c r="AT29" s="4">
        <v>54713.26</v>
      </c>
      <c r="AU29" s="14">
        <v>357822.54</v>
      </c>
      <c r="AV29" s="4">
        <v>909138.05</v>
      </c>
      <c r="AW29" s="4">
        <v>75067.44</v>
      </c>
      <c r="AX29" s="4">
        <v>3780.95</v>
      </c>
      <c r="AY29" s="22">
        <v>987986.44</v>
      </c>
      <c r="AZ29" s="4">
        <f t="shared" si="4"/>
        <v>0</v>
      </c>
      <c r="BA29" s="4">
        <f t="shared" si="5"/>
        <v>0</v>
      </c>
      <c r="BB29" s="4">
        <f t="shared" si="6"/>
        <v>0</v>
      </c>
      <c r="BC29" s="4">
        <f t="shared" si="7"/>
        <v>0</v>
      </c>
      <c r="BD29" s="4">
        <f t="shared" si="8"/>
        <v>0</v>
      </c>
      <c r="BE29" s="4">
        <f t="shared" si="9"/>
        <v>0</v>
      </c>
      <c r="BF29" s="4">
        <f t="shared" si="10"/>
        <v>16533.32</v>
      </c>
      <c r="BG29" s="14">
        <f t="shared" si="11"/>
        <v>16533.32</v>
      </c>
      <c r="BH29" s="4">
        <f t="shared" si="12"/>
        <v>70750.04000000004</v>
      </c>
      <c r="BI29" s="4">
        <f t="shared" si="13"/>
        <v>5841.820000000007</v>
      </c>
      <c r="BJ29" s="4">
        <f t="shared" si="14"/>
        <v>295.3599999999997</v>
      </c>
      <c r="BK29" s="22">
        <f t="shared" si="15"/>
        <v>76887.22000000004</v>
      </c>
      <c r="BL29" s="4">
        <f t="shared" si="16"/>
        <v>93420.54000000004</v>
      </c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t="12.75" customHeight="1">
      <c r="A30" s="32" t="s">
        <v>161</v>
      </c>
      <c r="B30" s="33" t="s">
        <v>129</v>
      </c>
      <c r="C30" s="25" t="s">
        <v>31</v>
      </c>
      <c r="D30" s="4">
        <v>946830.46</v>
      </c>
      <c r="E30" s="4">
        <v>788992.8</v>
      </c>
      <c r="F30" s="4">
        <v>10106.95</v>
      </c>
      <c r="G30" s="4">
        <v>265.19</v>
      </c>
      <c r="H30" s="4">
        <v>4421.08</v>
      </c>
      <c r="I30" s="4">
        <v>93847.05</v>
      </c>
      <c r="J30" s="4">
        <v>197533.06</v>
      </c>
      <c r="K30" s="14">
        <f t="shared" si="1"/>
        <v>2041996.59</v>
      </c>
      <c r="L30" s="4">
        <v>7948578.79</v>
      </c>
      <c r="M30" s="4">
        <v>1193486.2</v>
      </c>
      <c r="N30" s="4">
        <v>59179.77</v>
      </c>
      <c r="O30" s="22">
        <f t="shared" si="2"/>
        <v>9201244.76</v>
      </c>
      <c r="P30" s="4">
        <v>971880.6</v>
      </c>
      <c r="Q30" s="4">
        <v>708476.04</v>
      </c>
      <c r="R30" s="4">
        <v>8962.44</v>
      </c>
      <c r="S30" s="4">
        <v>199.08</v>
      </c>
      <c r="T30" s="4">
        <v>3301.08</v>
      </c>
      <c r="U30" s="4">
        <v>107587.2</v>
      </c>
      <c r="V30" s="4">
        <v>176263.68</v>
      </c>
      <c r="W30" s="14">
        <f t="shared" si="3"/>
        <v>1976670.12</v>
      </c>
      <c r="X30" s="4">
        <v>7534819.68</v>
      </c>
      <c r="Y30" s="4">
        <v>1131359.88</v>
      </c>
      <c r="Z30" s="4">
        <v>56102.04</v>
      </c>
      <c r="AA30" s="22">
        <v>8722281.599999998</v>
      </c>
      <c r="AB30" s="4">
        <v>-25050.14</v>
      </c>
      <c r="AC30" s="4">
        <v>80516.76</v>
      </c>
      <c r="AD30" s="4">
        <v>1144.51</v>
      </c>
      <c r="AE30" s="4">
        <v>66.11</v>
      </c>
      <c r="AF30" s="4">
        <v>1120</v>
      </c>
      <c r="AG30" s="4">
        <v>-13740.15</v>
      </c>
      <c r="AH30" s="4">
        <v>21269.38</v>
      </c>
      <c r="AI30" s="14">
        <v>65326.47</v>
      </c>
      <c r="AJ30" s="4">
        <v>413759.11</v>
      </c>
      <c r="AK30" s="4">
        <v>62126.32</v>
      </c>
      <c r="AL30" s="4">
        <v>3077.73</v>
      </c>
      <c r="AM30" s="22">
        <v>478963.16</v>
      </c>
      <c r="AN30" s="4">
        <v>-25050.14</v>
      </c>
      <c r="AO30" s="4">
        <v>80516.76</v>
      </c>
      <c r="AP30" s="4">
        <v>1144.51</v>
      </c>
      <c r="AQ30" s="4">
        <v>66.11</v>
      </c>
      <c r="AR30" s="4">
        <v>1120</v>
      </c>
      <c r="AS30" s="4">
        <v>-13740.15</v>
      </c>
      <c r="AT30" s="4">
        <v>37966.53</v>
      </c>
      <c r="AU30" s="14">
        <v>82023.62</v>
      </c>
      <c r="AV30" s="4">
        <v>448675.48</v>
      </c>
      <c r="AW30" s="4">
        <v>67369.05</v>
      </c>
      <c r="AX30" s="4">
        <v>3338.52</v>
      </c>
      <c r="AY30" s="22">
        <v>519383.05</v>
      </c>
      <c r="AZ30" s="4">
        <f t="shared" si="4"/>
        <v>0</v>
      </c>
      <c r="BA30" s="4">
        <f t="shared" si="5"/>
        <v>0</v>
      </c>
      <c r="BB30" s="4">
        <f t="shared" si="6"/>
        <v>0</v>
      </c>
      <c r="BC30" s="4">
        <f t="shared" si="7"/>
        <v>0</v>
      </c>
      <c r="BD30" s="4">
        <f t="shared" si="8"/>
        <v>0</v>
      </c>
      <c r="BE30" s="4">
        <f t="shared" si="9"/>
        <v>0</v>
      </c>
      <c r="BF30" s="4">
        <f t="shared" si="10"/>
        <v>16697.149999999998</v>
      </c>
      <c r="BG30" s="14">
        <f t="shared" si="11"/>
        <v>16697.149999999998</v>
      </c>
      <c r="BH30" s="4">
        <f t="shared" si="12"/>
        <v>34916.369999999995</v>
      </c>
      <c r="BI30" s="4">
        <f t="shared" si="13"/>
        <v>5242.730000000003</v>
      </c>
      <c r="BJ30" s="4">
        <f t="shared" si="14"/>
        <v>260.78999999999996</v>
      </c>
      <c r="BK30" s="22">
        <f t="shared" si="15"/>
        <v>40419.89</v>
      </c>
      <c r="BL30" s="4">
        <f t="shared" si="16"/>
        <v>57117.03999999999</v>
      </c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t="12.75" customHeight="1">
      <c r="A31" s="32" t="s">
        <v>200</v>
      </c>
      <c r="B31" s="33" t="s">
        <v>117</v>
      </c>
      <c r="C31" s="25" t="s">
        <v>63</v>
      </c>
      <c r="D31" s="2">
        <v>1549530.04</v>
      </c>
      <c r="E31" s="2">
        <v>1825922.36</v>
      </c>
      <c r="F31" s="2">
        <v>25862.79</v>
      </c>
      <c r="G31" s="2">
        <v>652.94</v>
      </c>
      <c r="H31" s="2">
        <v>10842.58</v>
      </c>
      <c r="I31" s="2">
        <v>99228.81</v>
      </c>
      <c r="J31" s="2">
        <v>319237.38</v>
      </c>
      <c r="K31" s="14">
        <f t="shared" si="1"/>
        <v>3831276.9000000004</v>
      </c>
      <c r="L31" s="2">
        <v>20924494.42</v>
      </c>
      <c r="M31" s="4">
        <v>362557.13</v>
      </c>
      <c r="N31" s="4">
        <v>79953.91</v>
      </c>
      <c r="O31" s="22">
        <f t="shared" si="2"/>
        <v>21367005.46</v>
      </c>
      <c r="P31" s="2">
        <v>1453199.16</v>
      </c>
      <c r="Q31" s="2">
        <v>1661399.4</v>
      </c>
      <c r="R31" s="2">
        <v>24859.8</v>
      </c>
      <c r="S31" s="2">
        <v>535.68</v>
      </c>
      <c r="T31" s="2">
        <v>9084</v>
      </c>
      <c r="U31" s="2">
        <v>149635.92</v>
      </c>
      <c r="V31" s="2">
        <v>270881.64</v>
      </c>
      <c r="W31" s="14">
        <f t="shared" si="3"/>
        <v>3569595.5999999996</v>
      </c>
      <c r="X31" s="2">
        <v>19835280.96</v>
      </c>
      <c r="Y31" s="4">
        <v>343684.44</v>
      </c>
      <c r="Z31" s="4">
        <v>75795.84</v>
      </c>
      <c r="AA31" s="22">
        <v>20254761.240000002</v>
      </c>
      <c r="AB31" s="2">
        <v>96330.88</v>
      </c>
      <c r="AC31" s="2">
        <v>164522.96</v>
      </c>
      <c r="AD31" s="2">
        <v>1002.99</v>
      </c>
      <c r="AE31" s="2">
        <v>117.26</v>
      </c>
      <c r="AF31" s="2">
        <v>1758.58</v>
      </c>
      <c r="AG31" s="2">
        <v>-50407.11</v>
      </c>
      <c r="AH31" s="2">
        <v>48355.74</v>
      </c>
      <c r="AI31" s="14">
        <v>261681.3</v>
      </c>
      <c r="AJ31" s="2">
        <v>1089213.46</v>
      </c>
      <c r="AK31" s="4">
        <v>18872.69</v>
      </c>
      <c r="AL31" s="4">
        <v>4158.07</v>
      </c>
      <c r="AM31" s="22">
        <v>1112244.22</v>
      </c>
      <c r="AN31" s="2">
        <v>96330.88</v>
      </c>
      <c r="AO31" s="2">
        <v>164522.96</v>
      </c>
      <c r="AP31" s="2">
        <v>1002.99</v>
      </c>
      <c r="AQ31" s="2">
        <v>117.26</v>
      </c>
      <c r="AR31" s="2">
        <v>1758.58</v>
      </c>
      <c r="AS31" s="2">
        <v>-50407.11</v>
      </c>
      <c r="AT31" s="2">
        <v>75340.35</v>
      </c>
      <c r="AU31" s="14">
        <v>288665.91</v>
      </c>
      <c r="AV31" s="2">
        <v>1181130.21</v>
      </c>
      <c r="AW31" s="4">
        <v>20465.32</v>
      </c>
      <c r="AX31" s="4">
        <v>4510.42</v>
      </c>
      <c r="AY31" s="22">
        <v>1206105.95</v>
      </c>
      <c r="AZ31" s="2">
        <f t="shared" si="4"/>
        <v>0</v>
      </c>
      <c r="BA31" s="2">
        <f t="shared" si="5"/>
        <v>0</v>
      </c>
      <c r="BB31" s="2">
        <f t="shared" si="6"/>
        <v>0</v>
      </c>
      <c r="BC31" s="2">
        <f t="shared" si="7"/>
        <v>0</v>
      </c>
      <c r="BD31" s="2">
        <f t="shared" si="8"/>
        <v>0</v>
      </c>
      <c r="BE31" s="2">
        <f t="shared" si="9"/>
        <v>0</v>
      </c>
      <c r="BF31" s="2">
        <f t="shared" si="10"/>
        <v>26984.610000000008</v>
      </c>
      <c r="BG31" s="14">
        <f t="shared" si="11"/>
        <v>26984.610000000008</v>
      </c>
      <c r="BH31" s="2">
        <f t="shared" si="12"/>
        <v>91916.75</v>
      </c>
      <c r="BI31" s="4">
        <f t="shared" si="13"/>
        <v>1592.630000000001</v>
      </c>
      <c r="BJ31" s="4">
        <f t="shared" si="14"/>
        <v>352.35000000000036</v>
      </c>
      <c r="BK31" s="22">
        <f t="shared" si="15"/>
        <v>93861.73</v>
      </c>
      <c r="BL31" s="4">
        <f t="shared" si="16"/>
        <v>120846.34</v>
      </c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t="12.75" customHeight="1">
      <c r="A32" s="32" t="s">
        <v>86</v>
      </c>
      <c r="B32" s="33" t="s">
        <v>143</v>
      </c>
      <c r="C32" s="25" t="s">
        <v>79</v>
      </c>
      <c r="D32" s="4">
        <v>602723.3</v>
      </c>
      <c r="E32" s="4">
        <v>1178504.22</v>
      </c>
      <c r="F32" s="4">
        <v>16692.61</v>
      </c>
      <c r="G32" s="4">
        <v>421.43</v>
      </c>
      <c r="H32" s="4">
        <v>6998.12</v>
      </c>
      <c r="I32" s="4">
        <v>124363.06</v>
      </c>
      <c r="J32" s="4">
        <v>206045.23</v>
      </c>
      <c r="K32" s="14">
        <f t="shared" si="1"/>
        <v>2135747.97</v>
      </c>
      <c r="L32" s="4">
        <v>14437881.86</v>
      </c>
      <c r="M32" s="4">
        <v>819212.39</v>
      </c>
      <c r="N32" s="4">
        <v>635426.86</v>
      </c>
      <c r="O32" s="22">
        <f t="shared" si="2"/>
        <v>15892521.11</v>
      </c>
      <c r="P32" s="4">
        <v>477309.36</v>
      </c>
      <c r="Q32" s="4">
        <v>1062819.84</v>
      </c>
      <c r="R32" s="4">
        <v>15903.12</v>
      </c>
      <c r="S32" s="4">
        <v>342.72</v>
      </c>
      <c r="T32" s="4">
        <v>5811.12</v>
      </c>
      <c r="U32" s="4">
        <v>138862.8</v>
      </c>
      <c r="V32" s="4">
        <v>173286.72</v>
      </c>
      <c r="W32" s="14">
        <f t="shared" si="3"/>
        <v>1874335.6800000004</v>
      </c>
      <c r="X32" s="4">
        <v>13686325.56</v>
      </c>
      <c r="Y32" s="4">
        <v>776568.72</v>
      </c>
      <c r="Z32" s="4">
        <v>602380.8</v>
      </c>
      <c r="AA32" s="22">
        <v>15065275.080000002</v>
      </c>
      <c r="AB32" s="4">
        <v>125413.94</v>
      </c>
      <c r="AC32" s="4">
        <v>115684.38</v>
      </c>
      <c r="AD32" s="4">
        <v>789.49</v>
      </c>
      <c r="AE32" s="4">
        <v>78.71</v>
      </c>
      <c r="AF32" s="4">
        <v>1187</v>
      </c>
      <c r="AG32" s="4">
        <v>-14499.74</v>
      </c>
      <c r="AH32" s="4">
        <v>32758.51</v>
      </c>
      <c r="AI32" s="14">
        <v>261412.29</v>
      </c>
      <c r="AJ32" s="4">
        <v>751556.3</v>
      </c>
      <c r="AK32" s="4">
        <v>42643.67</v>
      </c>
      <c r="AL32" s="4">
        <v>33046.06</v>
      </c>
      <c r="AM32" s="22">
        <v>827246.03</v>
      </c>
      <c r="AN32" s="4">
        <v>125413.94</v>
      </c>
      <c r="AO32" s="4">
        <v>115684.38</v>
      </c>
      <c r="AP32" s="4">
        <v>789.49</v>
      </c>
      <c r="AQ32" s="4">
        <v>78.71</v>
      </c>
      <c r="AR32" s="4">
        <v>1187</v>
      </c>
      <c r="AS32" s="4">
        <v>-14499.74</v>
      </c>
      <c r="AT32" s="4">
        <v>50175.18</v>
      </c>
      <c r="AU32" s="14">
        <v>278828.96</v>
      </c>
      <c r="AV32" s="4">
        <v>814978.77</v>
      </c>
      <c r="AW32" s="4">
        <v>46242.29</v>
      </c>
      <c r="AX32" s="4">
        <v>35846.33</v>
      </c>
      <c r="AY32" s="22">
        <v>897067.39</v>
      </c>
      <c r="AZ32" s="4">
        <f t="shared" si="4"/>
        <v>0</v>
      </c>
      <c r="BA32" s="4">
        <f t="shared" si="5"/>
        <v>0</v>
      </c>
      <c r="BB32" s="4">
        <f t="shared" si="6"/>
        <v>0</v>
      </c>
      <c r="BC32" s="4">
        <f t="shared" si="7"/>
        <v>0</v>
      </c>
      <c r="BD32" s="4">
        <f t="shared" si="8"/>
        <v>0</v>
      </c>
      <c r="BE32" s="4">
        <f t="shared" si="9"/>
        <v>0</v>
      </c>
      <c r="BF32" s="4">
        <f t="shared" si="10"/>
        <v>17416.670000000002</v>
      </c>
      <c r="BG32" s="14">
        <f t="shared" si="11"/>
        <v>17416.670000000002</v>
      </c>
      <c r="BH32" s="4">
        <f t="shared" si="12"/>
        <v>63422.46999999997</v>
      </c>
      <c r="BI32" s="4">
        <f t="shared" si="13"/>
        <v>3598.6200000000026</v>
      </c>
      <c r="BJ32" s="4">
        <f t="shared" si="14"/>
        <v>2800.270000000004</v>
      </c>
      <c r="BK32" s="22">
        <f t="shared" si="15"/>
        <v>69821.35999999999</v>
      </c>
      <c r="BL32" s="4">
        <f t="shared" si="16"/>
        <v>87238.02999999998</v>
      </c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t="12.75" customHeight="1">
      <c r="A33" s="32" t="s">
        <v>85</v>
      </c>
      <c r="B33" s="33" t="s">
        <v>124</v>
      </c>
      <c r="C33" s="25" t="s">
        <v>11</v>
      </c>
      <c r="D33" s="4">
        <v>2206310.61</v>
      </c>
      <c r="E33" s="4">
        <v>3537627.36</v>
      </c>
      <c r="F33" s="4">
        <v>45140.03</v>
      </c>
      <c r="G33" s="4">
        <v>1236.44</v>
      </c>
      <c r="H33" s="4">
        <v>17274.13</v>
      </c>
      <c r="I33" s="4">
        <v>325794.58</v>
      </c>
      <c r="J33" s="4">
        <v>602902.03</v>
      </c>
      <c r="K33" s="14">
        <f t="shared" si="1"/>
        <v>6736285.180000001</v>
      </c>
      <c r="L33" s="4">
        <v>41912753.89</v>
      </c>
      <c r="M33" s="2">
        <v>4683068.26</v>
      </c>
      <c r="N33" s="2">
        <v>233747.78</v>
      </c>
      <c r="O33" s="22">
        <f t="shared" si="2"/>
        <v>46829569.93</v>
      </c>
      <c r="P33" s="4">
        <v>1859829.6</v>
      </c>
      <c r="Q33" s="4">
        <v>3176661.6</v>
      </c>
      <c r="R33" s="4">
        <v>49097.16</v>
      </c>
      <c r="S33" s="4">
        <v>1051.2</v>
      </c>
      <c r="T33" s="4">
        <v>16374</v>
      </c>
      <c r="U33" s="4">
        <v>373294.92</v>
      </c>
      <c r="V33" s="4">
        <v>499606.2</v>
      </c>
      <c r="W33" s="14">
        <f t="shared" si="3"/>
        <v>5975914.680000001</v>
      </c>
      <c r="X33" s="4">
        <v>39731007.72</v>
      </c>
      <c r="Y33" s="2">
        <v>4439293.68</v>
      </c>
      <c r="Z33" s="2">
        <v>221591.52</v>
      </c>
      <c r="AA33" s="22">
        <v>44391892.92</v>
      </c>
      <c r="AB33" s="4">
        <v>346481.01</v>
      </c>
      <c r="AC33" s="4">
        <v>360965.76</v>
      </c>
      <c r="AD33" s="4">
        <v>-3957.13</v>
      </c>
      <c r="AE33" s="4">
        <v>185.24</v>
      </c>
      <c r="AF33" s="4">
        <v>900.13</v>
      </c>
      <c r="AG33" s="4">
        <v>-47500.34</v>
      </c>
      <c r="AH33" s="4">
        <v>103295.83</v>
      </c>
      <c r="AI33" s="14">
        <v>760370.5</v>
      </c>
      <c r="AJ33" s="4">
        <v>2181746.17</v>
      </c>
      <c r="AK33" s="2">
        <v>243774.58</v>
      </c>
      <c r="AL33" s="2">
        <v>12156.26</v>
      </c>
      <c r="AM33" s="22">
        <v>2437677.01</v>
      </c>
      <c r="AN33" s="4">
        <v>346481.01</v>
      </c>
      <c r="AO33" s="4">
        <v>360965.76</v>
      </c>
      <c r="AP33" s="4">
        <v>-3957.13</v>
      </c>
      <c r="AQ33" s="4">
        <v>185.24</v>
      </c>
      <c r="AR33" s="4">
        <v>900.13</v>
      </c>
      <c r="AS33" s="4">
        <v>-47500.34</v>
      </c>
      <c r="AT33" s="4">
        <v>154258.17</v>
      </c>
      <c r="AU33" s="14">
        <v>811332.84</v>
      </c>
      <c r="AV33" s="4">
        <v>2365859.77</v>
      </c>
      <c r="AW33" s="2">
        <v>264346.28</v>
      </c>
      <c r="AX33" s="2">
        <v>13186.36</v>
      </c>
      <c r="AY33" s="22">
        <v>2643392.41</v>
      </c>
      <c r="AZ33" s="4">
        <f t="shared" si="4"/>
        <v>0</v>
      </c>
      <c r="BA33" s="4">
        <f t="shared" si="5"/>
        <v>0</v>
      </c>
      <c r="BB33" s="4">
        <f t="shared" si="6"/>
        <v>0</v>
      </c>
      <c r="BC33" s="4">
        <f t="shared" si="7"/>
        <v>0</v>
      </c>
      <c r="BD33" s="4">
        <f t="shared" si="8"/>
        <v>0</v>
      </c>
      <c r="BE33" s="4">
        <f t="shared" si="9"/>
        <v>0</v>
      </c>
      <c r="BF33" s="4">
        <f t="shared" si="10"/>
        <v>50962.34000000001</v>
      </c>
      <c r="BG33" s="14">
        <f t="shared" si="11"/>
        <v>50962.34000000001</v>
      </c>
      <c r="BH33" s="4">
        <f t="shared" si="12"/>
        <v>184113.6000000001</v>
      </c>
      <c r="BI33" s="2">
        <f t="shared" si="13"/>
        <v>20571.70000000004</v>
      </c>
      <c r="BJ33" s="2">
        <f t="shared" si="14"/>
        <v>1030.1000000000004</v>
      </c>
      <c r="BK33" s="22">
        <f t="shared" si="15"/>
        <v>205715.40000000014</v>
      </c>
      <c r="BL33" s="2">
        <f t="shared" si="16"/>
        <v>256677.74000000017</v>
      </c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t="12.75" customHeight="1">
      <c r="A34" s="32" t="s">
        <v>175</v>
      </c>
      <c r="B34" s="33" t="s">
        <v>133</v>
      </c>
      <c r="C34" s="25" t="s">
        <v>44</v>
      </c>
      <c r="D34" s="4">
        <v>2293344.68</v>
      </c>
      <c r="E34" s="4">
        <v>3757626.77</v>
      </c>
      <c r="F34" s="4">
        <v>44259.83</v>
      </c>
      <c r="G34" s="4">
        <v>1232.21</v>
      </c>
      <c r="H34" s="4">
        <v>17711.27</v>
      </c>
      <c r="I34" s="4">
        <v>228017.09</v>
      </c>
      <c r="J34" s="4">
        <v>431190.62</v>
      </c>
      <c r="K34" s="14">
        <f t="shared" si="1"/>
        <v>6773382.47</v>
      </c>
      <c r="L34" s="4">
        <v>42642462.29</v>
      </c>
      <c r="M34" s="4">
        <v>3121531.01</v>
      </c>
      <c r="N34" s="4">
        <v>156094.99</v>
      </c>
      <c r="O34" s="22">
        <f t="shared" si="2"/>
        <v>45920088.29</v>
      </c>
      <c r="P34" s="4">
        <v>2116149.36</v>
      </c>
      <c r="Q34" s="4">
        <v>3200574.96</v>
      </c>
      <c r="R34" s="4">
        <v>45662.76</v>
      </c>
      <c r="S34" s="4">
        <v>975.48</v>
      </c>
      <c r="T34" s="4">
        <v>15234</v>
      </c>
      <c r="U34" s="4">
        <v>285939.96</v>
      </c>
      <c r="V34" s="4">
        <v>340088.64</v>
      </c>
      <c r="W34" s="14">
        <f t="shared" si="3"/>
        <v>6004625.16</v>
      </c>
      <c r="X34" s="4">
        <v>40422731.52</v>
      </c>
      <c r="Y34" s="4">
        <v>2959041.36</v>
      </c>
      <c r="Z34" s="4">
        <v>147977.16</v>
      </c>
      <c r="AA34" s="22">
        <v>43529750.04</v>
      </c>
      <c r="AB34" s="4">
        <v>177195.32</v>
      </c>
      <c r="AC34" s="4">
        <v>557051.81</v>
      </c>
      <c r="AD34" s="4">
        <v>-1402.93</v>
      </c>
      <c r="AE34" s="4">
        <v>256.73</v>
      </c>
      <c r="AF34" s="4">
        <v>2477.27</v>
      </c>
      <c r="AG34" s="4">
        <v>-57922.87</v>
      </c>
      <c r="AH34" s="4">
        <v>91101.98</v>
      </c>
      <c r="AI34" s="14">
        <v>768757.31</v>
      </c>
      <c r="AJ34" s="4">
        <v>2219730.77</v>
      </c>
      <c r="AK34" s="4">
        <v>162489.65</v>
      </c>
      <c r="AL34" s="4">
        <v>8117.83</v>
      </c>
      <c r="AM34" s="22">
        <v>2390338.25</v>
      </c>
      <c r="AN34" s="4">
        <v>177195.32</v>
      </c>
      <c r="AO34" s="4">
        <v>557051.81</v>
      </c>
      <c r="AP34" s="4">
        <v>-1402.93</v>
      </c>
      <c r="AQ34" s="4">
        <v>256.73</v>
      </c>
      <c r="AR34" s="4">
        <v>2477.27</v>
      </c>
      <c r="AS34" s="4">
        <v>-57922.87</v>
      </c>
      <c r="AT34" s="4">
        <v>127549.83</v>
      </c>
      <c r="AU34" s="14">
        <v>805205.16</v>
      </c>
      <c r="AV34" s="4">
        <v>2407049.82</v>
      </c>
      <c r="AW34" s="4">
        <v>176201.86</v>
      </c>
      <c r="AX34" s="4">
        <v>8805.73</v>
      </c>
      <c r="AY34" s="22">
        <v>2592057.41</v>
      </c>
      <c r="AZ34" s="4">
        <f t="shared" si="4"/>
        <v>0</v>
      </c>
      <c r="BA34" s="4">
        <f t="shared" si="5"/>
        <v>0</v>
      </c>
      <c r="BB34" s="4">
        <f t="shared" si="6"/>
        <v>0</v>
      </c>
      <c r="BC34" s="4">
        <f t="shared" si="7"/>
        <v>0</v>
      </c>
      <c r="BD34" s="4">
        <f t="shared" si="8"/>
        <v>0</v>
      </c>
      <c r="BE34" s="4">
        <f t="shared" si="9"/>
        <v>0</v>
      </c>
      <c r="BF34" s="4">
        <f t="shared" si="10"/>
        <v>36447.850000000006</v>
      </c>
      <c r="BG34" s="14">
        <f t="shared" si="11"/>
        <v>36447.850000000006</v>
      </c>
      <c r="BH34" s="4">
        <f t="shared" si="12"/>
        <v>187319.0499999998</v>
      </c>
      <c r="BI34" s="4">
        <f t="shared" si="13"/>
        <v>13712.209999999992</v>
      </c>
      <c r="BJ34" s="4">
        <f t="shared" si="14"/>
        <v>687.8999999999996</v>
      </c>
      <c r="BK34" s="22">
        <f t="shared" si="15"/>
        <v>201719.1599999998</v>
      </c>
      <c r="BL34" s="4">
        <f t="shared" si="16"/>
        <v>238167.0099999998</v>
      </c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t="12.75" customHeight="1">
      <c r="A35" s="32" t="s">
        <v>210</v>
      </c>
      <c r="B35" s="33" t="s">
        <v>211</v>
      </c>
      <c r="C35" s="25" t="s">
        <v>231</v>
      </c>
      <c r="D35" s="2">
        <v>903329.75</v>
      </c>
      <c r="E35" s="2">
        <v>1183561.89</v>
      </c>
      <c r="F35" s="2">
        <v>15102.22</v>
      </c>
      <c r="G35" s="2">
        <v>413.67</v>
      </c>
      <c r="H35" s="2">
        <v>5779.3</v>
      </c>
      <c r="I35" s="2">
        <v>135668.19</v>
      </c>
      <c r="J35" s="2">
        <v>201709.17</v>
      </c>
      <c r="K35" s="14">
        <f t="shared" si="1"/>
        <v>2445564.1899999995</v>
      </c>
      <c r="L35" s="4">
        <v>13373892.59</v>
      </c>
      <c r="M35" s="4">
        <v>942113.77</v>
      </c>
      <c r="N35" s="4">
        <v>520296.03</v>
      </c>
      <c r="O35" s="22">
        <f t="shared" si="2"/>
        <v>14836302.389999999</v>
      </c>
      <c r="P35" s="2">
        <v>882045.36</v>
      </c>
      <c r="Q35" s="2">
        <v>1083746.76</v>
      </c>
      <c r="R35" s="2">
        <v>16749.96</v>
      </c>
      <c r="S35" s="2">
        <v>358.56</v>
      </c>
      <c r="T35" s="2">
        <v>5586.12</v>
      </c>
      <c r="U35" s="2">
        <v>163721.4</v>
      </c>
      <c r="V35" s="2">
        <v>170445.24</v>
      </c>
      <c r="W35" s="14">
        <f t="shared" si="3"/>
        <v>2322653.4000000004</v>
      </c>
      <c r="X35" s="4">
        <v>12677721.72</v>
      </c>
      <c r="Y35" s="4">
        <v>893072.52</v>
      </c>
      <c r="Z35" s="4">
        <v>493237.44</v>
      </c>
      <c r="AA35" s="22">
        <v>14064031.68</v>
      </c>
      <c r="AB35" s="2">
        <v>21284.39</v>
      </c>
      <c r="AC35" s="2">
        <v>99815.13</v>
      </c>
      <c r="AD35" s="2">
        <v>-1647.74</v>
      </c>
      <c r="AE35" s="2">
        <v>55.11</v>
      </c>
      <c r="AF35" s="2">
        <v>193.18</v>
      </c>
      <c r="AG35" s="2">
        <v>-28053.21</v>
      </c>
      <c r="AH35" s="2">
        <v>31263.93</v>
      </c>
      <c r="AI35" s="14">
        <v>122910.79</v>
      </c>
      <c r="AJ35" s="4">
        <v>696170.87</v>
      </c>
      <c r="AK35" s="4">
        <v>49041.25</v>
      </c>
      <c r="AL35" s="4">
        <v>27058.59</v>
      </c>
      <c r="AM35" s="22">
        <v>772270.71</v>
      </c>
      <c r="AN35" s="2">
        <v>21284.39</v>
      </c>
      <c r="AO35" s="2">
        <v>99815.13</v>
      </c>
      <c r="AP35" s="2">
        <v>-1647.74</v>
      </c>
      <c r="AQ35" s="2">
        <v>55.11</v>
      </c>
      <c r="AR35" s="2">
        <v>193.18</v>
      </c>
      <c r="AS35" s="2">
        <v>-28053.21</v>
      </c>
      <c r="AT35" s="2">
        <v>48314.08</v>
      </c>
      <c r="AU35" s="14">
        <v>139960.94</v>
      </c>
      <c r="AV35" s="4">
        <v>754919.47</v>
      </c>
      <c r="AW35" s="4">
        <v>53179.75</v>
      </c>
      <c r="AX35" s="4">
        <v>29351.48</v>
      </c>
      <c r="AY35" s="22">
        <v>837450.7</v>
      </c>
      <c r="AZ35" s="2">
        <f t="shared" si="4"/>
        <v>0</v>
      </c>
      <c r="BA35" s="2">
        <f t="shared" si="5"/>
        <v>0</v>
      </c>
      <c r="BB35" s="2">
        <f t="shared" si="6"/>
        <v>0</v>
      </c>
      <c r="BC35" s="2">
        <f t="shared" si="7"/>
        <v>0</v>
      </c>
      <c r="BD35" s="2">
        <f t="shared" si="8"/>
        <v>0</v>
      </c>
      <c r="BE35" s="2">
        <f t="shared" si="9"/>
        <v>0</v>
      </c>
      <c r="BF35" s="2">
        <f t="shared" si="10"/>
        <v>17050.15</v>
      </c>
      <c r="BG35" s="14">
        <f t="shared" si="11"/>
        <v>17050.15</v>
      </c>
      <c r="BH35" s="4">
        <f t="shared" si="12"/>
        <v>58748.59999999998</v>
      </c>
      <c r="BI35" s="4">
        <f t="shared" si="13"/>
        <v>4138.5</v>
      </c>
      <c r="BJ35" s="4">
        <f t="shared" si="14"/>
        <v>2292.8899999999994</v>
      </c>
      <c r="BK35" s="22">
        <f t="shared" si="15"/>
        <v>65179.989999999976</v>
      </c>
      <c r="BL35" s="4">
        <f t="shared" si="16"/>
        <v>82230.13999999998</v>
      </c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t="12.75" customHeight="1">
      <c r="A36" s="32" t="s">
        <v>175</v>
      </c>
      <c r="B36" s="33" t="s">
        <v>124</v>
      </c>
      <c r="C36" s="25" t="s">
        <v>45</v>
      </c>
      <c r="D36" s="4">
        <v>3228116.76</v>
      </c>
      <c r="E36" s="4">
        <v>3320077.24</v>
      </c>
      <c r="F36" s="4">
        <v>39106.08</v>
      </c>
      <c r="G36" s="4">
        <v>1088.73</v>
      </c>
      <c r="H36" s="4">
        <v>15648.92</v>
      </c>
      <c r="I36" s="4">
        <v>212354.69</v>
      </c>
      <c r="J36" s="4">
        <v>380981.47</v>
      </c>
      <c r="K36" s="14">
        <f t="shared" si="1"/>
        <v>7197373.890000001</v>
      </c>
      <c r="L36" s="4">
        <v>33870941.7</v>
      </c>
      <c r="M36" s="4">
        <v>4361783.19</v>
      </c>
      <c r="N36" s="4">
        <v>1010203.3</v>
      </c>
      <c r="O36" s="22">
        <f t="shared" si="2"/>
        <v>39242928.19</v>
      </c>
      <c r="P36" s="4">
        <v>2779011.48</v>
      </c>
      <c r="Q36" s="4">
        <v>2795577.12</v>
      </c>
      <c r="R36" s="4">
        <v>39884.64</v>
      </c>
      <c r="S36" s="4">
        <v>852</v>
      </c>
      <c r="T36" s="4">
        <v>13306.32</v>
      </c>
      <c r="U36" s="4">
        <v>249649.2</v>
      </c>
      <c r="V36" s="4">
        <v>297054.12</v>
      </c>
      <c r="W36" s="14">
        <f t="shared" si="3"/>
        <v>6175334.88</v>
      </c>
      <c r="X36" s="4">
        <v>32107807.8</v>
      </c>
      <c r="Y36" s="4">
        <v>4134732.84</v>
      </c>
      <c r="Z36" s="4">
        <v>957666.6</v>
      </c>
      <c r="AA36" s="22">
        <v>37200207.24</v>
      </c>
      <c r="AB36" s="4">
        <v>449105.28</v>
      </c>
      <c r="AC36" s="4">
        <v>524500.12</v>
      </c>
      <c r="AD36" s="4">
        <v>-778.56</v>
      </c>
      <c r="AE36" s="4">
        <v>236.73</v>
      </c>
      <c r="AF36" s="4">
        <v>2342.6</v>
      </c>
      <c r="AG36" s="4">
        <v>-37294.51</v>
      </c>
      <c r="AH36" s="4">
        <v>83927.35</v>
      </c>
      <c r="AI36" s="14">
        <v>1022039.01</v>
      </c>
      <c r="AJ36" s="4">
        <v>1763133.9</v>
      </c>
      <c r="AK36" s="4">
        <v>227050.35</v>
      </c>
      <c r="AL36" s="4">
        <v>52536.7</v>
      </c>
      <c r="AM36" s="22">
        <v>2042720.95</v>
      </c>
      <c r="AN36" s="4">
        <v>449105.28</v>
      </c>
      <c r="AO36" s="4">
        <v>524500.12</v>
      </c>
      <c r="AP36" s="4">
        <v>-778.56</v>
      </c>
      <c r="AQ36" s="4">
        <v>236.73</v>
      </c>
      <c r="AR36" s="4">
        <v>2342.6</v>
      </c>
      <c r="AS36" s="4">
        <v>-37294.51</v>
      </c>
      <c r="AT36" s="4">
        <v>116131.1</v>
      </c>
      <c r="AU36" s="14">
        <v>1054242.76</v>
      </c>
      <c r="AV36" s="4">
        <v>1911921.58</v>
      </c>
      <c r="AW36" s="4">
        <v>246210.71</v>
      </c>
      <c r="AX36" s="4">
        <v>56988.57</v>
      </c>
      <c r="AY36" s="22">
        <v>2215120.86</v>
      </c>
      <c r="AZ36" s="4">
        <f t="shared" si="4"/>
        <v>0</v>
      </c>
      <c r="BA36" s="4">
        <f t="shared" si="5"/>
        <v>0</v>
      </c>
      <c r="BB36" s="4">
        <f t="shared" si="6"/>
        <v>0</v>
      </c>
      <c r="BC36" s="4">
        <f t="shared" si="7"/>
        <v>0</v>
      </c>
      <c r="BD36" s="4">
        <f t="shared" si="8"/>
        <v>0</v>
      </c>
      <c r="BE36" s="4">
        <f t="shared" si="9"/>
        <v>0</v>
      </c>
      <c r="BF36" s="4">
        <f t="shared" si="10"/>
        <v>32203.75</v>
      </c>
      <c r="BG36" s="14">
        <f t="shared" si="11"/>
        <v>32203.75</v>
      </c>
      <c r="BH36" s="4">
        <f t="shared" si="12"/>
        <v>148787.68000000017</v>
      </c>
      <c r="BI36" s="4">
        <f t="shared" si="13"/>
        <v>19160.359999999986</v>
      </c>
      <c r="BJ36" s="4">
        <f t="shared" si="14"/>
        <v>4451.870000000003</v>
      </c>
      <c r="BK36" s="22">
        <f t="shared" si="15"/>
        <v>172399.91000000015</v>
      </c>
      <c r="BL36" s="4">
        <f t="shared" si="16"/>
        <v>204603.66000000015</v>
      </c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t="12.75" customHeight="1">
      <c r="A37" s="32" t="s">
        <v>189</v>
      </c>
      <c r="B37" s="33" t="s">
        <v>109</v>
      </c>
      <c r="C37" s="25" t="s">
        <v>232</v>
      </c>
      <c r="D37" s="4">
        <v>5348045.71</v>
      </c>
      <c r="E37" s="4">
        <v>4453754.73</v>
      </c>
      <c r="F37" s="4">
        <v>66438.6</v>
      </c>
      <c r="G37" s="4">
        <v>2178.26</v>
      </c>
      <c r="H37" s="4">
        <v>25458</v>
      </c>
      <c r="I37" s="4">
        <v>445473.83</v>
      </c>
      <c r="J37" s="4">
        <v>739228.93</v>
      </c>
      <c r="K37" s="14">
        <f t="shared" si="1"/>
        <v>11080578.06</v>
      </c>
      <c r="L37" s="4">
        <v>51261787.58</v>
      </c>
      <c r="M37" s="4">
        <v>8490848.26</v>
      </c>
      <c r="N37" s="4">
        <v>417690.59</v>
      </c>
      <c r="O37" s="22">
        <f t="shared" si="2"/>
        <v>60170326.43</v>
      </c>
      <c r="P37" s="4">
        <v>4992264.12</v>
      </c>
      <c r="Q37" s="4">
        <v>4142965.68</v>
      </c>
      <c r="R37" s="4">
        <v>69879.96</v>
      </c>
      <c r="S37" s="4">
        <v>1590</v>
      </c>
      <c r="T37" s="4">
        <v>23259.12</v>
      </c>
      <c r="U37" s="4">
        <v>491555.52</v>
      </c>
      <c r="V37" s="4">
        <v>617317.56</v>
      </c>
      <c r="W37" s="14">
        <f t="shared" si="3"/>
        <v>10338831.96</v>
      </c>
      <c r="X37" s="4">
        <v>48593382.36</v>
      </c>
      <c r="Y37" s="4">
        <v>8048861.64</v>
      </c>
      <c r="Z37" s="4">
        <v>395968.2</v>
      </c>
      <c r="AA37" s="22">
        <v>57038212.2</v>
      </c>
      <c r="AB37" s="4">
        <v>355781.59</v>
      </c>
      <c r="AC37" s="4">
        <v>310789.05</v>
      </c>
      <c r="AD37" s="4">
        <v>-3441.36</v>
      </c>
      <c r="AE37" s="4">
        <v>588.26</v>
      </c>
      <c r="AF37" s="4">
        <v>2198.88</v>
      </c>
      <c r="AG37" s="4">
        <v>-46081.69</v>
      </c>
      <c r="AH37" s="4">
        <v>121911.37</v>
      </c>
      <c r="AI37" s="14">
        <v>741746.1</v>
      </c>
      <c r="AJ37" s="4">
        <v>2668405.22</v>
      </c>
      <c r="AK37" s="4">
        <v>441986.62</v>
      </c>
      <c r="AL37" s="4">
        <v>21722.39</v>
      </c>
      <c r="AM37" s="22">
        <v>3132114.23</v>
      </c>
      <c r="AN37" s="4">
        <v>355781.59</v>
      </c>
      <c r="AO37" s="4">
        <v>310789.05</v>
      </c>
      <c r="AP37" s="4">
        <v>-3441.36</v>
      </c>
      <c r="AQ37" s="4">
        <v>588.26</v>
      </c>
      <c r="AR37" s="4">
        <v>2198.88</v>
      </c>
      <c r="AS37" s="4">
        <v>-46081.69</v>
      </c>
      <c r="AT37" s="4">
        <v>184397.2</v>
      </c>
      <c r="AU37" s="14">
        <v>804231.93</v>
      </c>
      <c r="AV37" s="4">
        <v>2893587.09</v>
      </c>
      <c r="AW37" s="4">
        <v>479285.07</v>
      </c>
      <c r="AX37" s="4">
        <v>23563.11</v>
      </c>
      <c r="AY37" s="22">
        <v>3396435.27</v>
      </c>
      <c r="AZ37" s="4">
        <f t="shared" si="4"/>
        <v>0</v>
      </c>
      <c r="BA37" s="4">
        <f t="shared" si="5"/>
        <v>0</v>
      </c>
      <c r="BB37" s="4">
        <f t="shared" si="6"/>
        <v>0</v>
      </c>
      <c r="BC37" s="4">
        <f t="shared" si="7"/>
        <v>0</v>
      </c>
      <c r="BD37" s="4">
        <f t="shared" si="8"/>
        <v>0</v>
      </c>
      <c r="BE37" s="4">
        <f t="shared" si="9"/>
        <v>0</v>
      </c>
      <c r="BF37" s="4">
        <f t="shared" si="10"/>
        <v>62485.830000000016</v>
      </c>
      <c r="BG37" s="14">
        <f t="shared" si="11"/>
        <v>62485.830000000016</v>
      </c>
      <c r="BH37" s="4">
        <f t="shared" si="12"/>
        <v>225181.86999999965</v>
      </c>
      <c r="BI37" s="4">
        <f t="shared" si="13"/>
        <v>37298.45000000001</v>
      </c>
      <c r="BJ37" s="4">
        <f t="shared" si="14"/>
        <v>1840.7200000000012</v>
      </c>
      <c r="BK37" s="22">
        <f t="shared" si="15"/>
        <v>264321.0399999997</v>
      </c>
      <c r="BL37" s="4">
        <f t="shared" si="16"/>
        <v>326806.8699999997</v>
      </c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t="12.75" customHeight="1">
      <c r="A38" s="32" t="s">
        <v>162</v>
      </c>
      <c r="B38" s="33" t="s">
        <v>130</v>
      </c>
      <c r="C38" s="25" t="s">
        <v>32</v>
      </c>
      <c r="D38" s="4">
        <v>2398340.91</v>
      </c>
      <c r="E38" s="4">
        <v>1713210.72</v>
      </c>
      <c r="F38" s="4">
        <v>20111.04</v>
      </c>
      <c r="G38" s="4">
        <v>644.57</v>
      </c>
      <c r="H38" s="4">
        <v>7756.89</v>
      </c>
      <c r="I38" s="4">
        <v>137250.13</v>
      </c>
      <c r="J38" s="4">
        <v>273029.78</v>
      </c>
      <c r="K38" s="14">
        <f t="shared" si="1"/>
        <v>4550344.04</v>
      </c>
      <c r="L38" s="2">
        <v>13299397.21</v>
      </c>
      <c r="M38" s="4">
        <v>2753882.85</v>
      </c>
      <c r="N38" s="4">
        <v>486423.98</v>
      </c>
      <c r="O38" s="22">
        <f t="shared" si="2"/>
        <v>16539704.040000001</v>
      </c>
      <c r="P38" s="4">
        <v>2211025.44</v>
      </c>
      <c r="Q38" s="4">
        <v>1527684.72</v>
      </c>
      <c r="R38" s="4">
        <v>23702.16</v>
      </c>
      <c r="S38" s="4">
        <v>529.68</v>
      </c>
      <c r="T38" s="4">
        <v>7478.16</v>
      </c>
      <c r="U38" s="4">
        <v>165439.32</v>
      </c>
      <c r="V38" s="4">
        <v>232774.56</v>
      </c>
      <c r="W38" s="14">
        <f t="shared" si="3"/>
        <v>4168634.0400000005</v>
      </c>
      <c r="X38" s="2">
        <v>12607104.12</v>
      </c>
      <c r="Y38" s="4">
        <v>2610531</v>
      </c>
      <c r="Z38" s="4">
        <v>461127</v>
      </c>
      <c r="AA38" s="22">
        <v>15678762.12</v>
      </c>
      <c r="AB38" s="4">
        <v>187315.47</v>
      </c>
      <c r="AC38" s="4">
        <v>185526</v>
      </c>
      <c r="AD38" s="4">
        <v>-3591.12</v>
      </c>
      <c r="AE38" s="4">
        <v>114.89</v>
      </c>
      <c r="AF38" s="4">
        <v>278.73</v>
      </c>
      <c r="AG38" s="4">
        <v>-28189.19</v>
      </c>
      <c r="AH38" s="4">
        <v>40255.22</v>
      </c>
      <c r="AI38" s="14">
        <v>381710</v>
      </c>
      <c r="AJ38" s="2">
        <v>692293.09</v>
      </c>
      <c r="AK38" s="4">
        <v>143351.85</v>
      </c>
      <c r="AL38" s="4">
        <v>25296.98</v>
      </c>
      <c r="AM38" s="22">
        <v>860941.92</v>
      </c>
      <c r="AN38" s="4">
        <v>187315.47</v>
      </c>
      <c r="AO38" s="4">
        <v>185526</v>
      </c>
      <c r="AP38" s="4">
        <v>-3591.12</v>
      </c>
      <c r="AQ38" s="4">
        <v>114.89</v>
      </c>
      <c r="AR38" s="4">
        <v>278.73</v>
      </c>
      <c r="AS38" s="4">
        <v>-28189.19</v>
      </c>
      <c r="AT38" s="4">
        <v>63333.99</v>
      </c>
      <c r="AU38" s="14">
        <v>404788.77</v>
      </c>
      <c r="AV38" s="2">
        <v>750714.45</v>
      </c>
      <c r="AW38" s="4">
        <v>155449.06</v>
      </c>
      <c r="AX38" s="4">
        <v>27440.6</v>
      </c>
      <c r="AY38" s="22">
        <v>933604.11</v>
      </c>
      <c r="AZ38" s="4">
        <f t="shared" si="4"/>
        <v>0</v>
      </c>
      <c r="BA38" s="4">
        <f t="shared" si="5"/>
        <v>0</v>
      </c>
      <c r="BB38" s="4">
        <f t="shared" si="6"/>
        <v>0</v>
      </c>
      <c r="BC38" s="4">
        <f t="shared" si="7"/>
        <v>0</v>
      </c>
      <c r="BD38" s="4">
        <f t="shared" si="8"/>
        <v>0</v>
      </c>
      <c r="BE38" s="4">
        <f t="shared" si="9"/>
        <v>0</v>
      </c>
      <c r="BF38" s="4">
        <f t="shared" si="10"/>
        <v>23078.769999999997</v>
      </c>
      <c r="BG38" s="14">
        <f t="shared" si="11"/>
        <v>23078.769999999997</v>
      </c>
      <c r="BH38" s="2">
        <f t="shared" si="12"/>
        <v>58421.359999999986</v>
      </c>
      <c r="BI38" s="4">
        <f t="shared" si="13"/>
        <v>12097.209999999992</v>
      </c>
      <c r="BJ38" s="4">
        <f t="shared" si="14"/>
        <v>2143.619999999999</v>
      </c>
      <c r="BK38" s="22">
        <f t="shared" si="15"/>
        <v>72662.18999999997</v>
      </c>
      <c r="BL38" s="4">
        <f t="shared" si="16"/>
        <v>95740.95999999996</v>
      </c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00" ht="12.75" customHeight="1">
      <c r="A39" s="32" t="s">
        <v>163</v>
      </c>
      <c r="B39" s="33" t="s">
        <v>131</v>
      </c>
      <c r="C39" s="25" t="s">
        <v>33</v>
      </c>
      <c r="D39" s="2">
        <v>4580509.45</v>
      </c>
      <c r="E39" s="2">
        <v>3326938.24</v>
      </c>
      <c r="F39" s="2">
        <v>47123.54</v>
      </c>
      <c r="G39" s="2">
        <v>1189.69</v>
      </c>
      <c r="H39" s="2">
        <v>19755.82</v>
      </c>
      <c r="I39" s="2">
        <v>445991.69</v>
      </c>
      <c r="J39" s="2">
        <v>581669.33</v>
      </c>
      <c r="K39" s="14">
        <f t="shared" si="1"/>
        <v>9003177.760000002</v>
      </c>
      <c r="L39" s="4">
        <v>45014337.87</v>
      </c>
      <c r="M39" s="4">
        <v>11514703.52</v>
      </c>
      <c r="N39" s="4">
        <v>560663.05</v>
      </c>
      <c r="O39" s="22">
        <f t="shared" si="2"/>
        <v>57089704.44</v>
      </c>
      <c r="P39" s="2">
        <v>4430577.12</v>
      </c>
      <c r="Q39" s="2">
        <v>3045897</v>
      </c>
      <c r="R39" s="2">
        <v>45576.24</v>
      </c>
      <c r="S39" s="2">
        <v>982.2</v>
      </c>
      <c r="T39" s="2">
        <v>16653.84</v>
      </c>
      <c r="U39" s="2">
        <v>554285.04</v>
      </c>
      <c r="V39" s="2">
        <v>496616.04</v>
      </c>
      <c r="W39" s="14">
        <f t="shared" si="3"/>
        <v>8590587.48</v>
      </c>
      <c r="X39" s="4">
        <v>42671140.32</v>
      </c>
      <c r="Y39" s="4">
        <v>10915311.72</v>
      </c>
      <c r="Z39" s="4">
        <v>531505.2</v>
      </c>
      <c r="AA39" s="22">
        <v>54117957.24</v>
      </c>
      <c r="AB39" s="2">
        <v>149932.33</v>
      </c>
      <c r="AC39" s="2">
        <v>281041.24</v>
      </c>
      <c r="AD39" s="2">
        <v>1547.3</v>
      </c>
      <c r="AE39" s="2">
        <v>207.49</v>
      </c>
      <c r="AF39" s="2">
        <v>3101.98</v>
      </c>
      <c r="AG39" s="2">
        <v>-108293.35</v>
      </c>
      <c r="AH39" s="2">
        <v>85053.29</v>
      </c>
      <c r="AI39" s="14">
        <v>412590.28</v>
      </c>
      <c r="AJ39" s="4">
        <v>2343197.55</v>
      </c>
      <c r="AK39" s="4">
        <v>599391.8</v>
      </c>
      <c r="AL39" s="4">
        <v>29157.85</v>
      </c>
      <c r="AM39" s="22">
        <v>2971747.2</v>
      </c>
      <c r="AN39" s="2">
        <v>149932.33</v>
      </c>
      <c r="AO39" s="2">
        <v>281041.24</v>
      </c>
      <c r="AP39" s="2">
        <v>1547.3</v>
      </c>
      <c r="AQ39" s="2">
        <v>207.49</v>
      </c>
      <c r="AR39" s="2">
        <v>3101.98</v>
      </c>
      <c r="AS39" s="2">
        <v>-108293.35</v>
      </c>
      <c r="AT39" s="2">
        <v>134220.86</v>
      </c>
      <c r="AU39" s="14">
        <v>461757.85</v>
      </c>
      <c r="AV39" s="4">
        <v>2540935.74</v>
      </c>
      <c r="AW39" s="4">
        <v>649973.39</v>
      </c>
      <c r="AX39" s="4">
        <v>31628.64</v>
      </c>
      <c r="AY39" s="22">
        <v>3222537.77</v>
      </c>
      <c r="AZ39" s="2">
        <f t="shared" si="4"/>
        <v>0</v>
      </c>
      <c r="BA39" s="2">
        <f t="shared" si="5"/>
        <v>0</v>
      </c>
      <c r="BB39" s="2">
        <f t="shared" si="6"/>
        <v>0</v>
      </c>
      <c r="BC39" s="2">
        <f t="shared" si="7"/>
        <v>0</v>
      </c>
      <c r="BD39" s="2">
        <f t="shared" si="8"/>
        <v>0</v>
      </c>
      <c r="BE39" s="2">
        <f t="shared" si="9"/>
        <v>0</v>
      </c>
      <c r="BF39" s="2">
        <f t="shared" si="10"/>
        <v>49167.56999999999</v>
      </c>
      <c r="BG39" s="14">
        <f t="shared" si="11"/>
        <v>49167.56999999999</v>
      </c>
      <c r="BH39" s="4">
        <f t="shared" si="12"/>
        <v>197738.1900000004</v>
      </c>
      <c r="BI39" s="4">
        <f t="shared" si="13"/>
        <v>50581.58999999997</v>
      </c>
      <c r="BJ39" s="4">
        <f t="shared" si="14"/>
        <v>2470.790000000001</v>
      </c>
      <c r="BK39" s="22">
        <f t="shared" si="15"/>
        <v>250790.57000000039</v>
      </c>
      <c r="BL39" s="4">
        <f t="shared" si="16"/>
        <v>299958.14000000036</v>
      </c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</row>
    <row r="40" spans="1:100" ht="12.75" customHeight="1">
      <c r="A40" s="32" t="s">
        <v>164</v>
      </c>
      <c r="B40" s="33" t="s">
        <v>165</v>
      </c>
      <c r="C40" s="25" t="s">
        <v>34</v>
      </c>
      <c r="D40" s="4">
        <v>1662407.05</v>
      </c>
      <c r="E40" s="4">
        <v>1185088.75</v>
      </c>
      <c r="F40" s="4">
        <v>15180.92</v>
      </c>
      <c r="G40" s="4">
        <v>398.32</v>
      </c>
      <c r="H40" s="4">
        <v>6640.59</v>
      </c>
      <c r="I40" s="4">
        <v>154293.26</v>
      </c>
      <c r="J40" s="4">
        <v>296700.06</v>
      </c>
      <c r="K40" s="14">
        <f t="shared" si="1"/>
        <v>3320708.9499999997</v>
      </c>
      <c r="L40" s="4">
        <v>11524285.63</v>
      </c>
      <c r="M40" s="2">
        <v>380543.95</v>
      </c>
      <c r="N40" s="2">
        <v>14613.61</v>
      </c>
      <c r="O40" s="22">
        <f t="shared" si="2"/>
        <v>11919443.19</v>
      </c>
      <c r="P40" s="4">
        <v>1593757.08</v>
      </c>
      <c r="Q40" s="4">
        <v>1067051.64</v>
      </c>
      <c r="R40" s="4">
        <v>13498.56</v>
      </c>
      <c r="S40" s="4">
        <v>299.76</v>
      </c>
      <c r="T40" s="4">
        <v>4971.72</v>
      </c>
      <c r="U40" s="4">
        <v>158337.84</v>
      </c>
      <c r="V40" s="4">
        <v>265474.68</v>
      </c>
      <c r="W40" s="14">
        <f t="shared" si="3"/>
        <v>3103391.28</v>
      </c>
      <c r="X40" s="4">
        <v>10924395</v>
      </c>
      <c r="Y40" s="2">
        <v>360734.88</v>
      </c>
      <c r="Z40" s="2">
        <v>13853.64</v>
      </c>
      <c r="AA40" s="22">
        <v>11298983.520000001</v>
      </c>
      <c r="AB40" s="4">
        <v>68649.97</v>
      </c>
      <c r="AC40" s="4">
        <v>118037.11</v>
      </c>
      <c r="AD40" s="4">
        <v>1682.36</v>
      </c>
      <c r="AE40" s="4">
        <v>98.56</v>
      </c>
      <c r="AF40" s="4">
        <v>1668.87</v>
      </c>
      <c r="AG40" s="4">
        <v>-4044.58</v>
      </c>
      <c r="AH40" s="4">
        <v>31225.38</v>
      </c>
      <c r="AI40" s="14">
        <v>217317.67</v>
      </c>
      <c r="AJ40" s="4">
        <v>599890.63</v>
      </c>
      <c r="AK40" s="2">
        <v>19809.07</v>
      </c>
      <c r="AL40" s="2">
        <v>759.97</v>
      </c>
      <c r="AM40" s="22">
        <v>620459.67</v>
      </c>
      <c r="AN40" s="4">
        <v>68649.97</v>
      </c>
      <c r="AO40" s="4">
        <v>118037.11</v>
      </c>
      <c r="AP40" s="4">
        <v>1682.36</v>
      </c>
      <c r="AQ40" s="4">
        <v>98.56</v>
      </c>
      <c r="AR40" s="4">
        <v>1668.87</v>
      </c>
      <c r="AS40" s="4">
        <v>-4044.58</v>
      </c>
      <c r="AT40" s="4">
        <v>56304.95</v>
      </c>
      <c r="AU40" s="14">
        <v>242397.24</v>
      </c>
      <c r="AV40" s="4">
        <v>650514.31</v>
      </c>
      <c r="AW40" s="2">
        <v>21480.72</v>
      </c>
      <c r="AX40" s="2">
        <v>824.37</v>
      </c>
      <c r="AY40" s="22">
        <v>672819.4</v>
      </c>
      <c r="AZ40" s="4">
        <f t="shared" si="4"/>
        <v>0</v>
      </c>
      <c r="BA40" s="4">
        <f t="shared" si="5"/>
        <v>0</v>
      </c>
      <c r="BB40" s="4">
        <f t="shared" si="6"/>
        <v>0</v>
      </c>
      <c r="BC40" s="4">
        <f t="shared" si="7"/>
        <v>0</v>
      </c>
      <c r="BD40" s="4">
        <f t="shared" si="8"/>
        <v>0</v>
      </c>
      <c r="BE40" s="4">
        <f t="shared" si="9"/>
        <v>0</v>
      </c>
      <c r="BF40" s="4">
        <f t="shared" si="10"/>
        <v>25079.569999999996</v>
      </c>
      <c r="BG40" s="14">
        <f t="shared" si="11"/>
        <v>25079.569999999996</v>
      </c>
      <c r="BH40" s="4">
        <f t="shared" si="12"/>
        <v>50623.68000000005</v>
      </c>
      <c r="BI40" s="2">
        <f t="shared" si="13"/>
        <v>1671.6500000000015</v>
      </c>
      <c r="BJ40" s="2">
        <f t="shared" si="14"/>
        <v>64.39999999999998</v>
      </c>
      <c r="BK40" s="22">
        <f t="shared" si="15"/>
        <v>52359.730000000054</v>
      </c>
      <c r="BL40" s="2">
        <f t="shared" si="16"/>
        <v>77439.30000000005</v>
      </c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ht="12.75" customHeight="1">
      <c r="A41" s="32" t="s">
        <v>90</v>
      </c>
      <c r="B41" s="33" t="s">
        <v>144</v>
      </c>
      <c r="C41" s="25" t="s">
        <v>233</v>
      </c>
      <c r="D41" s="4">
        <v>3625254.28</v>
      </c>
      <c r="E41" s="4">
        <v>4467172.19</v>
      </c>
      <c r="F41" s="4">
        <v>52439.24</v>
      </c>
      <c r="G41" s="4">
        <v>1680.71</v>
      </c>
      <c r="H41" s="4">
        <v>20225.97</v>
      </c>
      <c r="I41" s="4">
        <v>317632.22</v>
      </c>
      <c r="J41" s="4">
        <v>711921.22</v>
      </c>
      <c r="K41" s="14">
        <f t="shared" si="1"/>
        <v>9196325.830000002</v>
      </c>
      <c r="L41" s="4">
        <v>56595822.89</v>
      </c>
      <c r="M41" s="4">
        <v>7397915.98</v>
      </c>
      <c r="N41" s="4">
        <v>362782.01</v>
      </c>
      <c r="O41" s="22">
        <f t="shared" si="2"/>
        <v>64356520.88</v>
      </c>
      <c r="P41" s="4">
        <v>3256215</v>
      </c>
      <c r="Q41" s="4">
        <v>3989202</v>
      </c>
      <c r="R41" s="4">
        <v>61892.88</v>
      </c>
      <c r="S41" s="4">
        <v>1383</v>
      </c>
      <c r="T41" s="4">
        <v>19527.48</v>
      </c>
      <c r="U41" s="4">
        <v>352745.04</v>
      </c>
      <c r="V41" s="4">
        <v>607838.04</v>
      </c>
      <c r="W41" s="14">
        <f t="shared" si="3"/>
        <v>8288803.44</v>
      </c>
      <c r="X41" s="4">
        <v>53649757.32</v>
      </c>
      <c r="Y41" s="4">
        <v>7012821.36</v>
      </c>
      <c r="Z41" s="4">
        <v>343915.2</v>
      </c>
      <c r="AA41" s="22">
        <v>61006493.88</v>
      </c>
      <c r="AB41" s="4">
        <v>369039.28</v>
      </c>
      <c r="AC41" s="4">
        <v>477970.19</v>
      </c>
      <c r="AD41" s="4">
        <v>-9453.64</v>
      </c>
      <c r="AE41" s="4">
        <v>297.71</v>
      </c>
      <c r="AF41" s="4">
        <v>698.49</v>
      </c>
      <c r="AG41" s="4">
        <v>-35112.82</v>
      </c>
      <c r="AH41" s="4">
        <v>104083.18</v>
      </c>
      <c r="AI41" s="14">
        <v>907522.39</v>
      </c>
      <c r="AJ41" s="4">
        <v>2946065.57</v>
      </c>
      <c r="AK41" s="4">
        <v>385094.62</v>
      </c>
      <c r="AL41" s="4">
        <v>18866.81</v>
      </c>
      <c r="AM41" s="22">
        <v>3350027</v>
      </c>
      <c r="AN41" s="4">
        <v>369039.28</v>
      </c>
      <c r="AO41" s="4">
        <v>477970.19</v>
      </c>
      <c r="AP41" s="4">
        <v>-9453.64</v>
      </c>
      <c r="AQ41" s="4">
        <v>297.71</v>
      </c>
      <c r="AR41" s="4">
        <v>698.49</v>
      </c>
      <c r="AS41" s="4">
        <v>-35112.82</v>
      </c>
      <c r="AT41" s="4">
        <v>164260.72</v>
      </c>
      <c r="AU41" s="14">
        <v>967699.93</v>
      </c>
      <c r="AV41" s="4">
        <v>3194678.7</v>
      </c>
      <c r="AW41" s="4">
        <v>417592.05</v>
      </c>
      <c r="AX41" s="4">
        <v>20465.56</v>
      </c>
      <c r="AY41" s="22">
        <v>3632736.31</v>
      </c>
      <c r="AZ41" s="4">
        <f t="shared" si="4"/>
        <v>0</v>
      </c>
      <c r="BA41" s="4">
        <f t="shared" si="5"/>
        <v>0</v>
      </c>
      <c r="BB41" s="4">
        <f t="shared" si="6"/>
        <v>0</v>
      </c>
      <c r="BC41" s="4">
        <f t="shared" si="7"/>
        <v>0</v>
      </c>
      <c r="BD41" s="4">
        <f t="shared" si="8"/>
        <v>0</v>
      </c>
      <c r="BE41" s="4">
        <f t="shared" si="9"/>
        <v>0</v>
      </c>
      <c r="BF41" s="4">
        <f t="shared" si="10"/>
        <v>60177.54000000001</v>
      </c>
      <c r="BG41" s="14">
        <f t="shared" si="11"/>
        <v>60177.54000000001</v>
      </c>
      <c r="BH41" s="4">
        <f t="shared" si="12"/>
        <v>248613.13000000035</v>
      </c>
      <c r="BI41" s="4">
        <f t="shared" si="13"/>
        <v>32497.429999999993</v>
      </c>
      <c r="BJ41" s="4">
        <f t="shared" si="14"/>
        <v>1598.75</v>
      </c>
      <c r="BK41" s="22">
        <f t="shared" si="15"/>
        <v>282709.31000000035</v>
      </c>
      <c r="BL41" s="4">
        <f t="shared" si="16"/>
        <v>342886.8500000003</v>
      </c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ht="12.75" customHeight="1">
      <c r="A42" s="32" t="s">
        <v>166</v>
      </c>
      <c r="B42" s="33" t="s">
        <v>119</v>
      </c>
      <c r="C42" s="25" t="s">
        <v>35</v>
      </c>
      <c r="D42" s="4">
        <v>2087773.89</v>
      </c>
      <c r="E42" s="4">
        <v>2061822.08</v>
      </c>
      <c r="F42" s="4">
        <v>29204.13</v>
      </c>
      <c r="G42" s="4">
        <v>737.29</v>
      </c>
      <c r="H42" s="4">
        <v>12243.39</v>
      </c>
      <c r="I42" s="4">
        <v>224120.95</v>
      </c>
      <c r="J42" s="4">
        <v>360481.19</v>
      </c>
      <c r="K42" s="14">
        <f t="shared" si="1"/>
        <v>4776382.92</v>
      </c>
      <c r="L42" s="4">
        <v>29494512.43</v>
      </c>
      <c r="M42" s="4">
        <v>3294548.26</v>
      </c>
      <c r="N42" s="4">
        <v>163738.02</v>
      </c>
      <c r="O42" s="22">
        <f t="shared" si="2"/>
        <v>32952798.709999997</v>
      </c>
      <c r="P42" s="4">
        <v>2032200.72</v>
      </c>
      <c r="Q42" s="4">
        <v>1896830.28</v>
      </c>
      <c r="R42" s="4">
        <v>28382.52</v>
      </c>
      <c r="S42" s="4">
        <v>611.64</v>
      </c>
      <c r="T42" s="4">
        <v>10371.24</v>
      </c>
      <c r="U42" s="4">
        <v>281607.6</v>
      </c>
      <c r="V42" s="4">
        <v>309267.36</v>
      </c>
      <c r="W42" s="14">
        <f t="shared" si="3"/>
        <v>4559271.36</v>
      </c>
      <c r="X42" s="4">
        <v>27959191.2</v>
      </c>
      <c r="Y42" s="4">
        <v>3123052.32</v>
      </c>
      <c r="Z42" s="4">
        <v>155222.64</v>
      </c>
      <c r="AA42" s="22">
        <v>31237466.16</v>
      </c>
      <c r="AB42" s="4">
        <v>55573.17</v>
      </c>
      <c r="AC42" s="4">
        <v>164991.8</v>
      </c>
      <c r="AD42" s="4">
        <v>821.61</v>
      </c>
      <c r="AE42" s="4">
        <v>125.65</v>
      </c>
      <c r="AF42" s="4">
        <v>1872.15</v>
      </c>
      <c r="AG42" s="4">
        <v>-57486.65</v>
      </c>
      <c r="AH42" s="4">
        <v>51213.83</v>
      </c>
      <c r="AI42" s="14">
        <v>217111.56</v>
      </c>
      <c r="AJ42" s="4">
        <v>1535321.23</v>
      </c>
      <c r="AK42" s="4">
        <v>171495.94</v>
      </c>
      <c r="AL42" s="4">
        <v>8515.38</v>
      </c>
      <c r="AM42" s="22">
        <v>1715332.55</v>
      </c>
      <c r="AN42" s="4">
        <v>55573.17</v>
      </c>
      <c r="AO42" s="4">
        <v>164991.8</v>
      </c>
      <c r="AP42" s="4">
        <v>821.61</v>
      </c>
      <c r="AQ42" s="4">
        <v>125.65</v>
      </c>
      <c r="AR42" s="4">
        <v>1872.15</v>
      </c>
      <c r="AS42" s="4">
        <v>-57486.65</v>
      </c>
      <c r="AT42" s="4">
        <v>81684.73</v>
      </c>
      <c r="AU42" s="14">
        <v>247582.46</v>
      </c>
      <c r="AV42" s="4">
        <v>1664884.2</v>
      </c>
      <c r="AW42" s="4">
        <v>185968.18</v>
      </c>
      <c r="AX42" s="4">
        <v>9236.96</v>
      </c>
      <c r="AY42" s="22">
        <v>1860089.34</v>
      </c>
      <c r="AZ42" s="4">
        <f t="shared" si="4"/>
        <v>0</v>
      </c>
      <c r="BA42" s="4">
        <f t="shared" si="5"/>
        <v>0</v>
      </c>
      <c r="BB42" s="4">
        <f t="shared" si="6"/>
        <v>0</v>
      </c>
      <c r="BC42" s="4">
        <f t="shared" si="7"/>
        <v>0</v>
      </c>
      <c r="BD42" s="4">
        <f t="shared" si="8"/>
        <v>0</v>
      </c>
      <c r="BE42" s="4">
        <f t="shared" si="9"/>
        <v>0</v>
      </c>
      <c r="BF42" s="4">
        <f t="shared" si="10"/>
        <v>30470.899999999994</v>
      </c>
      <c r="BG42" s="14">
        <f t="shared" si="11"/>
        <v>30470.899999999994</v>
      </c>
      <c r="BH42" s="4">
        <f t="shared" si="12"/>
        <v>129562.96999999997</v>
      </c>
      <c r="BI42" s="4">
        <f t="shared" si="13"/>
        <v>14472.23999999999</v>
      </c>
      <c r="BJ42" s="4">
        <f t="shared" si="14"/>
        <v>721.5799999999999</v>
      </c>
      <c r="BK42" s="22">
        <f t="shared" si="15"/>
        <v>144756.78999999995</v>
      </c>
      <c r="BL42" s="4">
        <f t="shared" si="16"/>
        <v>175227.68999999994</v>
      </c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1:100" ht="12.75" customHeight="1">
      <c r="A43" s="32" t="s">
        <v>167</v>
      </c>
      <c r="B43" s="33" t="s">
        <v>168</v>
      </c>
      <c r="C43" s="25" t="s">
        <v>36</v>
      </c>
      <c r="D43" s="2">
        <v>1114957.96</v>
      </c>
      <c r="E43" s="2">
        <v>876300.51</v>
      </c>
      <c r="F43" s="2">
        <v>11362.54</v>
      </c>
      <c r="G43" s="2">
        <v>299.54</v>
      </c>
      <c r="H43" s="2">
        <v>4495.06</v>
      </c>
      <c r="I43" s="2">
        <v>100944.01</v>
      </c>
      <c r="J43" s="2">
        <v>219468.51</v>
      </c>
      <c r="K43" s="14">
        <f t="shared" si="1"/>
        <v>2327828.13</v>
      </c>
      <c r="L43" s="2">
        <v>7788097.32</v>
      </c>
      <c r="M43" s="4">
        <v>1263630.17</v>
      </c>
      <c r="N43" s="4">
        <v>62579.26</v>
      </c>
      <c r="O43" s="22">
        <f t="shared" si="2"/>
        <v>9114306.75</v>
      </c>
      <c r="P43" s="2">
        <v>1043626.2</v>
      </c>
      <c r="Q43" s="2">
        <v>802167.6</v>
      </c>
      <c r="R43" s="2">
        <v>12522.36</v>
      </c>
      <c r="S43" s="2">
        <v>261.48</v>
      </c>
      <c r="T43" s="2">
        <v>3763.08</v>
      </c>
      <c r="U43" s="2">
        <v>108822.6</v>
      </c>
      <c r="V43" s="2">
        <v>166064.64</v>
      </c>
      <c r="W43" s="14">
        <f t="shared" si="3"/>
        <v>2137227.96</v>
      </c>
      <c r="X43" s="2">
        <v>7382692.08</v>
      </c>
      <c r="Y43" s="4">
        <v>1197852.6</v>
      </c>
      <c r="Z43" s="4">
        <v>59324.76</v>
      </c>
      <c r="AA43" s="22">
        <v>8639869.44</v>
      </c>
      <c r="AB43" s="2">
        <v>71331.76</v>
      </c>
      <c r="AC43" s="2">
        <v>74132.91</v>
      </c>
      <c r="AD43" s="2">
        <v>-1159.82</v>
      </c>
      <c r="AE43" s="2">
        <v>38.06</v>
      </c>
      <c r="AF43" s="2">
        <v>731.98</v>
      </c>
      <c r="AG43" s="2">
        <v>-7878.59</v>
      </c>
      <c r="AH43" s="2">
        <v>53403.87</v>
      </c>
      <c r="AI43" s="14">
        <v>190600.17</v>
      </c>
      <c r="AJ43" s="2">
        <v>405405.24</v>
      </c>
      <c r="AK43" s="4">
        <v>65777.57</v>
      </c>
      <c r="AL43" s="4">
        <v>3254.5</v>
      </c>
      <c r="AM43" s="22">
        <v>474437.31</v>
      </c>
      <c r="AN43" s="2">
        <v>71331.76</v>
      </c>
      <c r="AO43" s="2">
        <v>74132.91</v>
      </c>
      <c r="AP43" s="2">
        <v>-1159.82</v>
      </c>
      <c r="AQ43" s="2">
        <v>38.06</v>
      </c>
      <c r="AR43" s="2">
        <v>731.98</v>
      </c>
      <c r="AS43" s="2">
        <v>-7878.59</v>
      </c>
      <c r="AT43" s="2">
        <v>71955.19</v>
      </c>
      <c r="AU43" s="14">
        <v>209151.49</v>
      </c>
      <c r="AV43" s="2">
        <v>439616.65</v>
      </c>
      <c r="AW43" s="4">
        <v>71328.42</v>
      </c>
      <c r="AX43" s="4">
        <v>3530.28</v>
      </c>
      <c r="AY43" s="22">
        <v>514475.35</v>
      </c>
      <c r="AZ43" s="2">
        <f t="shared" si="4"/>
        <v>0</v>
      </c>
      <c r="BA43" s="2">
        <f t="shared" si="5"/>
        <v>0</v>
      </c>
      <c r="BB43" s="2">
        <f t="shared" si="6"/>
        <v>0</v>
      </c>
      <c r="BC43" s="2">
        <f t="shared" si="7"/>
        <v>0</v>
      </c>
      <c r="BD43" s="2">
        <f t="shared" si="8"/>
        <v>0</v>
      </c>
      <c r="BE43" s="2">
        <f t="shared" si="9"/>
        <v>0</v>
      </c>
      <c r="BF43" s="2">
        <f t="shared" si="10"/>
        <v>18551.32</v>
      </c>
      <c r="BG43" s="14">
        <f t="shared" si="11"/>
        <v>18551.32</v>
      </c>
      <c r="BH43" s="2">
        <f t="shared" si="12"/>
        <v>34211.41000000003</v>
      </c>
      <c r="BI43" s="4">
        <f t="shared" si="13"/>
        <v>5550.849999999991</v>
      </c>
      <c r="BJ43" s="4">
        <f t="shared" si="14"/>
        <v>275.7800000000002</v>
      </c>
      <c r="BK43" s="22">
        <f t="shared" si="15"/>
        <v>40038.04000000002</v>
      </c>
      <c r="BL43" s="4">
        <f t="shared" si="16"/>
        <v>58589.36000000002</v>
      </c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1:100" ht="12.75" customHeight="1">
      <c r="A44" s="32" t="s">
        <v>169</v>
      </c>
      <c r="B44" s="33" t="s">
        <v>122</v>
      </c>
      <c r="C44" s="25" t="s">
        <v>37</v>
      </c>
      <c r="D44" s="4">
        <v>1850886.41</v>
      </c>
      <c r="E44" s="4">
        <v>1622390.09</v>
      </c>
      <c r="F44" s="4">
        <v>22979.92</v>
      </c>
      <c r="G44" s="4">
        <v>580.16</v>
      </c>
      <c r="H44" s="4">
        <v>9633.98</v>
      </c>
      <c r="I44" s="4">
        <v>199103.47</v>
      </c>
      <c r="J44" s="4">
        <v>283652.56</v>
      </c>
      <c r="K44" s="14">
        <f t="shared" si="1"/>
        <v>3989226.5900000003</v>
      </c>
      <c r="L44" s="4">
        <v>22203751.96</v>
      </c>
      <c r="M44" s="4">
        <v>1602139.48</v>
      </c>
      <c r="N44" s="4">
        <v>81978.89</v>
      </c>
      <c r="O44" s="22">
        <f t="shared" si="2"/>
        <v>23887870.330000002</v>
      </c>
      <c r="P44" s="4">
        <v>1869426.36</v>
      </c>
      <c r="Q44" s="4">
        <v>1487945.04</v>
      </c>
      <c r="R44" s="4">
        <v>22264.32</v>
      </c>
      <c r="S44" s="4">
        <v>479.76</v>
      </c>
      <c r="T44" s="4">
        <v>8135.52</v>
      </c>
      <c r="U44" s="4">
        <v>229891.08</v>
      </c>
      <c r="V44" s="4">
        <v>242601</v>
      </c>
      <c r="W44" s="14">
        <f t="shared" si="3"/>
        <v>3860743.08</v>
      </c>
      <c r="X44" s="4">
        <v>21047947.44</v>
      </c>
      <c r="Y44" s="4">
        <v>1518741</v>
      </c>
      <c r="Z44" s="4">
        <v>77715.48</v>
      </c>
      <c r="AA44" s="22">
        <v>22644403.92</v>
      </c>
      <c r="AB44" s="4">
        <v>-18539.95</v>
      </c>
      <c r="AC44" s="4">
        <v>134445.05</v>
      </c>
      <c r="AD44" s="4">
        <v>715.6</v>
      </c>
      <c r="AE44" s="4">
        <v>100.4</v>
      </c>
      <c r="AF44" s="4">
        <v>1498.46</v>
      </c>
      <c r="AG44" s="4">
        <v>-30787.61</v>
      </c>
      <c r="AH44" s="4">
        <v>41051.56</v>
      </c>
      <c r="AI44" s="14">
        <v>128483.51</v>
      </c>
      <c r="AJ44" s="4">
        <v>1155804.52</v>
      </c>
      <c r="AK44" s="4">
        <v>83398.48</v>
      </c>
      <c r="AL44" s="4">
        <v>4263.41</v>
      </c>
      <c r="AM44" s="22">
        <v>1243466.41</v>
      </c>
      <c r="AN44" s="4">
        <v>-18539.95</v>
      </c>
      <c r="AO44" s="4">
        <v>134445.05</v>
      </c>
      <c r="AP44" s="4">
        <v>715.6</v>
      </c>
      <c r="AQ44" s="4">
        <v>100.4</v>
      </c>
      <c r="AR44" s="4">
        <v>1498.46</v>
      </c>
      <c r="AS44" s="4">
        <v>-30787.61</v>
      </c>
      <c r="AT44" s="4">
        <v>65028.25</v>
      </c>
      <c r="AU44" s="14">
        <v>152460.2</v>
      </c>
      <c r="AV44" s="4">
        <v>1253340.77</v>
      </c>
      <c r="AW44" s="4">
        <v>90436.33</v>
      </c>
      <c r="AX44" s="4">
        <v>4624.68</v>
      </c>
      <c r="AY44" s="22">
        <v>1348401.78</v>
      </c>
      <c r="AZ44" s="4">
        <f t="shared" si="4"/>
        <v>0</v>
      </c>
      <c r="BA44" s="4">
        <f t="shared" si="5"/>
        <v>0</v>
      </c>
      <c r="BB44" s="4">
        <f t="shared" si="6"/>
        <v>0</v>
      </c>
      <c r="BC44" s="4">
        <f t="shared" si="7"/>
        <v>0</v>
      </c>
      <c r="BD44" s="4">
        <f t="shared" si="8"/>
        <v>0</v>
      </c>
      <c r="BE44" s="4">
        <f t="shared" si="9"/>
        <v>0</v>
      </c>
      <c r="BF44" s="4">
        <f t="shared" si="10"/>
        <v>23976.690000000002</v>
      </c>
      <c r="BG44" s="14">
        <f t="shared" si="11"/>
        <v>23976.690000000002</v>
      </c>
      <c r="BH44" s="4">
        <f t="shared" si="12"/>
        <v>97536.25</v>
      </c>
      <c r="BI44" s="4">
        <f t="shared" si="13"/>
        <v>7037.850000000006</v>
      </c>
      <c r="BJ44" s="4">
        <f t="shared" si="14"/>
        <v>361.27000000000044</v>
      </c>
      <c r="BK44" s="22">
        <f t="shared" si="15"/>
        <v>104935.37000000001</v>
      </c>
      <c r="BL44" s="4">
        <f t="shared" si="16"/>
        <v>128912.06000000001</v>
      </c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1:100" ht="12.75" customHeight="1">
      <c r="A45" s="32" t="s">
        <v>155</v>
      </c>
      <c r="B45" s="33" t="s">
        <v>106</v>
      </c>
      <c r="C45" s="25" t="s">
        <v>234</v>
      </c>
      <c r="D45" s="4">
        <v>2193870.43</v>
      </c>
      <c r="E45" s="4">
        <v>2972395.34</v>
      </c>
      <c r="F45" s="4">
        <v>42101.71</v>
      </c>
      <c r="G45" s="4">
        <v>1062.91</v>
      </c>
      <c r="H45" s="4">
        <v>17650.5</v>
      </c>
      <c r="I45" s="4">
        <v>155761.08</v>
      </c>
      <c r="J45" s="4">
        <v>519682.39</v>
      </c>
      <c r="K45" s="14">
        <f t="shared" si="1"/>
        <v>5902524.359999999</v>
      </c>
      <c r="L45" s="4">
        <v>41353305.73</v>
      </c>
      <c r="M45" s="4">
        <v>1072132.5</v>
      </c>
      <c r="N45" s="4">
        <v>62961.81</v>
      </c>
      <c r="O45" s="22">
        <f t="shared" si="2"/>
        <v>42488400.04</v>
      </c>
      <c r="P45" s="4">
        <v>2152680.96</v>
      </c>
      <c r="Q45" s="4">
        <v>2711001.6</v>
      </c>
      <c r="R45" s="4">
        <v>40565.16</v>
      </c>
      <c r="S45" s="4">
        <v>874.2</v>
      </c>
      <c r="T45" s="4">
        <v>14822.76</v>
      </c>
      <c r="U45" s="4">
        <v>259181.76</v>
      </c>
      <c r="V45" s="4">
        <v>442013.28</v>
      </c>
      <c r="W45" s="14">
        <f t="shared" si="3"/>
        <v>5621139.720000001</v>
      </c>
      <c r="X45" s="4">
        <v>39200681.28</v>
      </c>
      <c r="Y45" s="4">
        <v>1016323.2</v>
      </c>
      <c r="Z45" s="4">
        <v>59687.4</v>
      </c>
      <c r="AA45" s="22">
        <v>40276691.88</v>
      </c>
      <c r="AB45" s="4">
        <v>41189.47</v>
      </c>
      <c r="AC45" s="4">
        <v>261393.74</v>
      </c>
      <c r="AD45" s="4">
        <v>1536.55</v>
      </c>
      <c r="AE45" s="4">
        <v>188.71</v>
      </c>
      <c r="AF45" s="4">
        <v>2827.74</v>
      </c>
      <c r="AG45" s="4">
        <v>-103420.68</v>
      </c>
      <c r="AH45" s="4">
        <v>77669.11</v>
      </c>
      <c r="AI45" s="14">
        <v>281384.64</v>
      </c>
      <c r="AJ45" s="4">
        <v>2152624.45</v>
      </c>
      <c r="AK45" s="4">
        <v>55809.3</v>
      </c>
      <c r="AL45" s="4">
        <v>3274.41</v>
      </c>
      <c r="AM45" s="22">
        <v>2211708.16</v>
      </c>
      <c r="AN45" s="4">
        <v>41189.47</v>
      </c>
      <c r="AO45" s="4">
        <v>261393.74</v>
      </c>
      <c r="AP45" s="4">
        <v>1536.55</v>
      </c>
      <c r="AQ45" s="4">
        <v>188.71</v>
      </c>
      <c r="AR45" s="4">
        <v>2827.74</v>
      </c>
      <c r="AS45" s="4">
        <v>-103420.68</v>
      </c>
      <c r="AT45" s="4">
        <v>121597.02</v>
      </c>
      <c r="AU45" s="14">
        <v>325312.55</v>
      </c>
      <c r="AV45" s="4">
        <v>2334280.52</v>
      </c>
      <c r="AW45" s="4">
        <v>60518.94</v>
      </c>
      <c r="AX45" s="4">
        <v>3551.87</v>
      </c>
      <c r="AY45" s="22">
        <v>2398351.33</v>
      </c>
      <c r="AZ45" s="4">
        <f t="shared" si="4"/>
        <v>0</v>
      </c>
      <c r="BA45" s="4">
        <f t="shared" si="5"/>
        <v>0</v>
      </c>
      <c r="BB45" s="4">
        <f t="shared" si="6"/>
        <v>0</v>
      </c>
      <c r="BC45" s="4">
        <f t="shared" si="7"/>
        <v>0</v>
      </c>
      <c r="BD45" s="4">
        <f t="shared" si="8"/>
        <v>0</v>
      </c>
      <c r="BE45" s="4">
        <f t="shared" si="9"/>
        <v>0</v>
      </c>
      <c r="BF45" s="4">
        <f t="shared" si="10"/>
        <v>43927.91</v>
      </c>
      <c r="BG45" s="14">
        <f t="shared" si="11"/>
        <v>43927.91</v>
      </c>
      <c r="BH45" s="4">
        <f t="shared" si="12"/>
        <v>181656.06999999983</v>
      </c>
      <c r="BI45" s="4">
        <f t="shared" si="13"/>
        <v>4709.639999999999</v>
      </c>
      <c r="BJ45" s="4">
        <f t="shared" si="14"/>
        <v>277.46000000000004</v>
      </c>
      <c r="BK45" s="22">
        <f t="shared" si="15"/>
        <v>186643.16999999984</v>
      </c>
      <c r="BL45" s="4">
        <f t="shared" si="16"/>
        <v>230571.07999999984</v>
      </c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1:100" ht="12.75" customHeight="1">
      <c r="A46" s="32" t="s">
        <v>175</v>
      </c>
      <c r="B46" s="33" t="s">
        <v>134</v>
      </c>
      <c r="C46" s="25" t="s">
        <v>235</v>
      </c>
      <c r="D46" s="4">
        <v>2951098.98</v>
      </c>
      <c r="E46" s="4">
        <v>3581739.77</v>
      </c>
      <c r="F46" s="4">
        <v>42188.12</v>
      </c>
      <c r="G46" s="4">
        <v>1174.53</v>
      </c>
      <c r="H46" s="4">
        <v>16882.24</v>
      </c>
      <c r="I46" s="4">
        <v>233299.24</v>
      </c>
      <c r="J46" s="4">
        <v>411007.45</v>
      </c>
      <c r="K46" s="14">
        <f t="shared" si="1"/>
        <v>7237390.330000001</v>
      </c>
      <c r="L46" s="4">
        <v>40586808.45</v>
      </c>
      <c r="M46" s="4">
        <v>1660968.65</v>
      </c>
      <c r="N46" s="4">
        <v>87134.49</v>
      </c>
      <c r="O46" s="22">
        <f t="shared" si="2"/>
        <v>42334911.59</v>
      </c>
      <c r="P46" s="4">
        <v>2665479.6</v>
      </c>
      <c r="Q46" s="4">
        <v>3030030</v>
      </c>
      <c r="R46" s="4">
        <v>43229.64</v>
      </c>
      <c r="S46" s="4">
        <v>923.52</v>
      </c>
      <c r="T46" s="4">
        <v>14422.2</v>
      </c>
      <c r="U46" s="4">
        <v>259680.36</v>
      </c>
      <c r="V46" s="4">
        <v>321966.72</v>
      </c>
      <c r="W46" s="14">
        <f t="shared" si="3"/>
        <v>6335732.039999999</v>
      </c>
      <c r="X46" s="4">
        <v>38474083.68</v>
      </c>
      <c r="Y46" s="4">
        <v>1574507.76</v>
      </c>
      <c r="Z46" s="4">
        <v>82602.96</v>
      </c>
      <c r="AA46" s="22">
        <v>40131194.4</v>
      </c>
      <c r="AB46" s="4">
        <v>285619.38</v>
      </c>
      <c r="AC46" s="4">
        <v>551709.77</v>
      </c>
      <c r="AD46" s="4">
        <v>-1041.52</v>
      </c>
      <c r="AE46" s="4">
        <v>251.01</v>
      </c>
      <c r="AF46" s="4">
        <v>2460.04</v>
      </c>
      <c r="AG46" s="4">
        <v>-26381.12</v>
      </c>
      <c r="AH46" s="4">
        <v>89040.73</v>
      </c>
      <c r="AI46" s="14">
        <v>901658.29</v>
      </c>
      <c r="AJ46" s="4">
        <v>2112724.77</v>
      </c>
      <c r="AK46" s="4">
        <v>86460.89</v>
      </c>
      <c r="AL46" s="4">
        <v>4531.53</v>
      </c>
      <c r="AM46" s="22">
        <v>2203717.19</v>
      </c>
      <c r="AN46" s="4">
        <v>285619.38</v>
      </c>
      <c r="AO46" s="4">
        <v>551709.77</v>
      </c>
      <c r="AP46" s="4">
        <v>-1041.52</v>
      </c>
      <c r="AQ46" s="4">
        <v>251.01</v>
      </c>
      <c r="AR46" s="4">
        <v>2460.04</v>
      </c>
      <c r="AS46" s="4">
        <v>-26381.12</v>
      </c>
      <c r="AT46" s="4">
        <v>123782.53</v>
      </c>
      <c r="AU46" s="14">
        <v>936400.09</v>
      </c>
      <c r="AV46" s="4">
        <v>2291013.78</v>
      </c>
      <c r="AW46" s="4">
        <v>93757.16</v>
      </c>
      <c r="AX46" s="4">
        <v>4915.52</v>
      </c>
      <c r="AY46" s="22">
        <v>2389686.46</v>
      </c>
      <c r="AZ46" s="4">
        <f t="shared" si="4"/>
        <v>0</v>
      </c>
      <c r="BA46" s="4">
        <f t="shared" si="5"/>
        <v>0</v>
      </c>
      <c r="BB46" s="4">
        <f t="shared" si="6"/>
        <v>0</v>
      </c>
      <c r="BC46" s="4">
        <f t="shared" si="7"/>
        <v>0</v>
      </c>
      <c r="BD46" s="4">
        <f t="shared" si="8"/>
        <v>0</v>
      </c>
      <c r="BE46" s="4">
        <f t="shared" si="9"/>
        <v>0</v>
      </c>
      <c r="BF46" s="4">
        <f t="shared" si="10"/>
        <v>34741.8</v>
      </c>
      <c r="BG46" s="14">
        <f t="shared" si="11"/>
        <v>34741.8</v>
      </c>
      <c r="BH46" s="4">
        <f t="shared" si="12"/>
        <v>178289.00999999978</v>
      </c>
      <c r="BI46" s="4">
        <f t="shared" si="13"/>
        <v>7296.270000000004</v>
      </c>
      <c r="BJ46" s="4">
        <f t="shared" si="14"/>
        <v>383.9900000000007</v>
      </c>
      <c r="BK46" s="22">
        <f t="shared" si="15"/>
        <v>185969.2699999998</v>
      </c>
      <c r="BL46" s="4">
        <f t="shared" si="16"/>
        <v>220711.06999999977</v>
      </c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1:100" ht="12.75" customHeight="1">
      <c r="A47" s="32" t="s">
        <v>170</v>
      </c>
      <c r="B47" s="33" t="s">
        <v>132</v>
      </c>
      <c r="C47" s="25" t="s">
        <v>38</v>
      </c>
      <c r="D47" s="2">
        <v>2901063.2</v>
      </c>
      <c r="E47" s="2">
        <v>2078162.55</v>
      </c>
      <c r="F47" s="2">
        <v>28307.33</v>
      </c>
      <c r="G47" s="2">
        <v>826.71</v>
      </c>
      <c r="H47" s="2">
        <v>11524.82</v>
      </c>
      <c r="I47" s="2">
        <v>251224.37</v>
      </c>
      <c r="J47" s="2">
        <v>497073.15</v>
      </c>
      <c r="K47" s="14">
        <f t="shared" si="1"/>
        <v>5768182.130000001</v>
      </c>
      <c r="L47" s="4">
        <v>26381996.4</v>
      </c>
      <c r="M47" s="2">
        <v>3230757.12</v>
      </c>
      <c r="N47" s="2">
        <v>160236.08</v>
      </c>
      <c r="O47" s="22">
        <f t="shared" si="2"/>
        <v>29772989.599999998</v>
      </c>
      <c r="P47" s="2">
        <v>2775395.88</v>
      </c>
      <c r="Q47" s="2">
        <v>1925245.08</v>
      </c>
      <c r="R47" s="2">
        <v>30381.6</v>
      </c>
      <c r="S47" s="2">
        <v>709.92</v>
      </c>
      <c r="T47" s="2">
        <v>9729.84</v>
      </c>
      <c r="U47" s="2">
        <v>269593.2</v>
      </c>
      <c r="V47" s="2">
        <v>505045.8</v>
      </c>
      <c r="W47" s="14">
        <f t="shared" si="3"/>
        <v>5516101.319999999</v>
      </c>
      <c r="X47" s="4">
        <v>25008695.52</v>
      </c>
      <c r="Y47" s="2">
        <v>3062581.8</v>
      </c>
      <c r="Z47" s="2">
        <v>151902.84</v>
      </c>
      <c r="AA47" s="22">
        <v>28223180.16</v>
      </c>
      <c r="AB47" s="2">
        <v>125667.32</v>
      </c>
      <c r="AC47" s="2">
        <v>152917.47</v>
      </c>
      <c r="AD47" s="2">
        <v>-2074.27</v>
      </c>
      <c r="AE47" s="2">
        <v>116.79</v>
      </c>
      <c r="AF47" s="2">
        <v>1794.98</v>
      </c>
      <c r="AG47" s="2">
        <v>-18368.83</v>
      </c>
      <c r="AH47" s="2">
        <v>-7972.65</v>
      </c>
      <c r="AI47" s="14">
        <v>252080.81</v>
      </c>
      <c r="AJ47" s="4">
        <v>1373300.88</v>
      </c>
      <c r="AK47" s="2">
        <v>168175.32</v>
      </c>
      <c r="AL47" s="2">
        <v>8333.24</v>
      </c>
      <c r="AM47" s="22">
        <v>1549809.44</v>
      </c>
      <c r="AN47" s="2">
        <v>125667.32</v>
      </c>
      <c r="AO47" s="2">
        <v>152917.47</v>
      </c>
      <c r="AP47" s="2">
        <v>-2074.27</v>
      </c>
      <c r="AQ47" s="2">
        <v>116.79</v>
      </c>
      <c r="AR47" s="2">
        <v>1794.98</v>
      </c>
      <c r="AS47" s="2">
        <v>-18368.83</v>
      </c>
      <c r="AT47" s="2">
        <v>34044.14</v>
      </c>
      <c r="AU47" s="14">
        <v>294097.6</v>
      </c>
      <c r="AV47" s="4">
        <v>1489191.25</v>
      </c>
      <c r="AW47" s="2">
        <v>182367.34</v>
      </c>
      <c r="AX47" s="2">
        <v>9039.38</v>
      </c>
      <c r="AY47" s="22">
        <v>1680597.97</v>
      </c>
      <c r="AZ47" s="2">
        <f t="shared" si="4"/>
        <v>0</v>
      </c>
      <c r="BA47" s="2">
        <f t="shared" si="5"/>
        <v>0</v>
      </c>
      <c r="BB47" s="2">
        <f t="shared" si="6"/>
        <v>0</v>
      </c>
      <c r="BC47" s="2">
        <f t="shared" si="7"/>
        <v>0</v>
      </c>
      <c r="BD47" s="2">
        <f t="shared" si="8"/>
        <v>0</v>
      </c>
      <c r="BE47" s="2">
        <f t="shared" si="9"/>
        <v>0</v>
      </c>
      <c r="BF47" s="2">
        <f t="shared" si="10"/>
        <v>42016.79</v>
      </c>
      <c r="BG47" s="14">
        <f t="shared" si="11"/>
        <v>42016.79</v>
      </c>
      <c r="BH47" s="4">
        <f t="shared" si="12"/>
        <v>115890.37000000011</v>
      </c>
      <c r="BI47" s="2">
        <f t="shared" si="13"/>
        <v>14192.01999999999</v>
      </c>
      <c r="BJ47" s="2">
        <f t="shared" si="14"/>
        <v>706.1399999999994</v>
      </c>
      <c r="BK47" s="22">
        <f t="shared" si="15"/>
        <v>130788.5300000001</v>
      </c>
      <c r="BL47" s="2">
        <f t="shared" si="16"/>
        <v>172805.3200000001</v>
      </c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00" ht="12.75" customHeight="1">
      <c r="A48" s="32" t="s">
        <v>171</v>
      </c>
      <c r="B48" s="33" t="s">
        <v>172</v>
      </c>
      <c r="C48" s="25" t="s">
        <v>39</v>
      </c>
      <c r="D48" s="4">
        <v>2582738.84</v>
      </c>
      <c r="E48" s="4">
        <v>2452382.67</v>
      </c>
      <c r="F48" s="4">
        <v>28788.03</v>
      </c>
      <c r="G48" s="4">
        <v>922.67</v>
      </c>
      <c r="H48" s="4">
        <v>11103.63</v>
      </c>
      <c r="I48" s="4">
        <v>232545.21</v>
      </c>
      <c r="J48" s="4">
        <v>390829.63</v>
      </c>
      <c r="K48" s="14">
        <f t="shared" si="1"/>
        <v>5699310.68</v>
      </c>
      <c r="L48" s="4">
        <v>22937241.77</v>
      </c>
      <c r="M48" s="4">
        <v>4365736.39</v>
      </c>
      <c r="N48" s="4">
        <v>213013.2</v>
      </c>
      <c r="O48" s="22">
        <f t="shared" si="2"/>
        <v>27515991.36</v>
      </c>
      <c r="P48" s="4">
        <v>2458348.68</v>
      </c>
      <c r="Q48" s="4">
        <v>2195289</v>
      </c>
      <c r="R48" s="4">
        <v>34060.2</v>
      </c>
      <c r="S48" s="4">
        <v>761.16</v>
      </c>
      <c r="T48" s="4">
        <v>10746.12</v>
      </c>
      <c r="U48" s="4">
        <v>259800.36</v>
      </c>
      <c r="V48" s="4">
        <v>334498.08</v>
      </c>
      <c r="W48" s="14">
        <f t="shared" si="3"/>
        <v>5293503.600000001</v>
      </c>
      <c r="X48" s="4">
        <v>21743255.76</v>
      </c>
      <c r="Y48" s="4">
        <v>4138480.32</v>
      </c>
      <c r="Z48" s="4">
        <v>201935.28</v>
      </c>
      <c r="AA48" s="22">
        <v>26083671.360000003</v>
      </c>
      <c r="AB48" s="4">
        <v>124390.16</v>
      </c>
      <c r="AC48" s="4">
        <v>257093.67</v>
      </c>
      <c r="AD48" s="4">
        <v>-5272.17</v>
      </c>
      <c r="AE48" s="4">
        <v>161.51</v>
      </c>
      <c r="AF48" s="4">
        <v>357.51</v>
      </c>
      <c r="AG48" s="4">
        <v>-27255.15</v>
      </c>
      <c r="AH48" s="4">
        <v>56331.55</v>
      </c>
      <c r="AI48" s="14">
        <v>405807.08</v>
      </c>
      <c r="AJ48" s="4">
        <v>1193986.01</v>
      </c>
      <c r="AK48" s="4">
        <v>227256.07</v>
      </c>
      <c r="AL48" s="4">
        <v>11077.92</v>
      </c>
      <c r="AM48" s="22">
        <v>1432320</v>
      </c>
      <c r="AN48" s="4">
        <v>124390.16</v>
      </c>
      <c r="AO48" s="4">
        <v>257093.67</v>
      </c>
      <c r="AP48" s="4">
        <v>-5272.17</v>
      </c>
      <c r="AQ48" s="4">
        <v>161.51</v>
      </c>
      <c r="AR48" s="4">
        <v>357.51</v>
      </c>
      <c r="AS48" s="4">
        <v>-27255.15</v>
      </c>
      <c r="AT48" s="4">
        <v>89367.74</v>
      </c>
      <c r="AU48" s="14">
        <v>438843.27</v>
      </c>
      <c r="AV48" s="4">
        <v>1294744.32</v>
      </c>
      <c r="AW48" s="4">
        <v>246433.79</v>
      </c>
      <c r="AX48" s="4">
        <v>12016.65</v>
      </c>
      <c r="AY48" s="22">
        <v>1553194.76</v>
      </c>
      <c r="AZ48" s="4">
        <f t="shared" si="4"/>
        <v>0</v>
      </c>
      <c r="BA48" s="4">
        <f t="shared" si="5"/>
        <v>0</v>
      </c>
      <c r="BB48" s="4">
        <f t="shared" si="6"/>
        <v>0</v>
      </c>
      <c r="BC48" s="4">
        <f t="shared" si="7"/>
        <v>0</v>
      </c>
      <c r="BD48" s="4">
        <f t="shared" si="8"/>
        <v>0</v>
      </c>
      <c r="BE48" s="4">
        <f t="shared" si="9"/>
        <v>0</v>
      </c>
      <c r="BF48" s="4">
        <f t="shared" si="10"/>
        <v>33036.19</v>
      </c>
      <c r="BG48" s="14">
        <f t="shared" si="11"/>
        <v>33036.19</v>
      </c>
      <c r="BH48" s="4">
        <f t="shared" si="12"/>
        <v>100758.31000000006</v>
      </c>
      <c r="BI48" s="4">
        <f t="shared" si="13"/>
        <v>19177.72</v>
      </c>
      <c r="BJ48" s="4">
        <f t="shared" si="14"/>
        <v>938.7299999999996</v>
      </c>
      <c r="BK48" s="22">
        <f t="shared" si="15"/>
        <v>120874.76000000005</v>
      </c>
      <c r="BL48" s="4">
        <f t="shared" si="16"/>
        <v>153910.95000000007</v>
      </c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1:100" ht="12.75" customHeight="1">
      <c r="A49" s="32" t="s">
        <v>173</v>
      </c>
      <c r="B49" s="33" t="s">
        <v>132</v>
      </c>
      <c r="C49" s="25" t="s">
        <v>40</v>
      </c>
      <c r="D49" s="4">
        <v>3211746.85</v>
      </c>
      <c r="E49" s="4">
        <v>2485264.73</v>
      </c>
      <c r="F49" s="4">
        <v>32509.82</v>
      </c>
      <c r="G49" s="4">
        <v>948.97</v>
      </c>
      <c r="H49" s="4">
        <v>12067.75</v>
      </c>
      <c r="I49" s="4">
        <v>242326.45</v>
      </c>
      <c r="J49" s="4">
        <v>499957.84</v>
      </c>
      <c r="K49" s="14">
        <f t="shared" si="1"/>
        <v>6484822.41</v>
      </c>
      <c r="L49" s="4">
        <v>25805211.7</v>
      </c>
      <c r="M49" s="4">
        <v>4164072.91</v>
      </c>
      <c r="N49" s="4">
        <v>204451.38</v>
      </c>
      <c r="O49" s="22">
        <f t="shared" si="2"/>
        <v>30173735.99</v>
      </c>
      <c r="P49" s="4">
        <v>3017665.92</v>
      </c>
      <c r="Q49" s="4">
        <v>2223265.08</v>
      </c>
      <c r="R49" s="4">
        <v>36875.52</v>
      </c>
      <c r="S49" s="4">
        <v>736.2</v>
      </c>
      <c r="T49" s="4">
        <v>12205.08</v>
      </c>
      <c r="U49" s="4">
        <v>255778.08</v>
      </c>
      <c r="V49" s="4">
        <v>390615.24</v>
      </c>
      <c r="W49" s="14">
        <f t="shared" si="3"/>
        <v>5937141.12</v>
      </c>
      <c r="X49" s="4">
        <v>24461935.08</v>
      </c>
      <c r="Y49" s="4">
        <v>3947314.32</v>
      </c>
      <c r="Z49" s="4">
        <v>193818.72</v>
      </c>
      <c r="AA49" s="22">
        <v>28603068.119999997</v>
      </c>
      <c r="AB49" s="4">
        <v>194080.93</v>
      </c>
      <c r="AC49" s="4">
        <v>261999.65</v>
      </c>
      <c r="AD49" s="4">
        <v>-4365.7</v>
      </c>
      <c r="AE49" s="4">
        <v>212.77</v>
      </c>
      <c r="AF49" s="4">
        <v>-137.33</v>
      </c>
      <c r="AG49" s="4">
        <v>-13451.63</v>
      </c>
      <c r="AH49" s="4">
        <v>109342.6</v>
      </c>
      <c r="AI49" s="14">
        <v>547681.29</v>
      </c>
      <c r="AJ49" s="4">
        <v>1343276.62</v>
      </c>
      <c r="AK49" s="4">
        <v>216758.59</v>
      </c>
      <c r="AL49" s="4">
        <v>10632.66</v>
      </c>
      <c r="AM49" s="22">
        <v>1570667.87</v>
      </c>
      <c r="AN49" s="4">
        <v>194080.93</v>
      </c>
      <c r="AO49" s="4">
        <v>261999.65</v>
      </c>
      <c r="AP49" s="4">
        <v>-4365.7</v>
      </c>
      <c r="AQ49" s="4">
        <v>212.77</v>
      </c>
      <c r="AR49" s="4">
        <v>-137.33</v>
      </c>
      <c r="AS49" s="4">
        <v>-13451.63</v>
      </c>
      <c r="AT49" s="4">
        <v>151603.23</v>
      </c>
      <c r="AU49" s="14">
        <v>589941.92</v>
      </c>
      <c r="AV49" s="4">
        <v>1456633.29</v>
      </c>
      <c r="AW49" s="4">
        <v>235050.46</v>
      </c>
      <c r="AX49" s="4">
        <v>11533.66</v>
      </c>
      <c r="AY49" s="22">
        <v>1703217.41</v>
      </c>
      <c r="AZ49" s="4">
        <f t="shared" si="4"/>
        <v>0</v>
      </c>
      <c r="BA49" s="4">
        <f t="shared" si="5"/>
        <v>0</v>
      </c>
      <c r="BB49" s="4">
        <f t="shared" si="6"/>
        <v>0</v>
      </c>
      <c r="BC49" s="4">
        <f t="shared" si="7"/>
        <v>0</v>
      </c>
      <c r="BD49" s="4">
        <f t="shared" si="8"/>
        <v>0</v>
      </c>
      <c r="BE49" s="4">
        <f t="shared" si="9"/>
        <v>0</v>
      </c>
      <c r="BF49" s="4">
        <f t="shared" si="10"/>
        <v>42260.630000000005</v>
      </c>
      <c r="BG49" s="14">
        <f t="shared" si="11"/>
        <v>42260.630000000005</v>
      </c>
      <c r="BH49" s="4">
        <f t="shared" si="12"/>
        <v>113356.66999999993</v>
      </c>
      <c r="BI49" s="4">
        <f t="shared" si="13"/>
        <v>18291.869999999995</v>
      </c>
      <c r="BJ49" s="4">
        <f t="shared" si="14"/>
        <v>901</v>
      </c>
      <c r="BK49" s="22">
        <f t="shared" si="15"/>
        <v>132549.53999999992</v>
      </c>
      <c r="BL49" s="4">
        <f t="shared" si="16"/>
        <v>174810.16999999993</v>
      </c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1:100" ht="12.75" customHeight="1">
      <c r="A50" s="32" t="s">
        <v>187</v>
      </c>
      <c r="B50" s="33" t="s">
        <v>109</v>
      </c>
      <c r="C50" s="25" t="s">
        <v>51</v>
      </c>
      <c r="D50" s="4">
        <v>808910.69</v>
      </c>
      <c r="E50" s="4">
        <v>1247642.54</v>
      </c>
      <c r="F50" s="4">
        <v>18232.78</v>
      </c>
      <c r="G50" s="4">
        <v>449.64</v>
      </c>
      <c r="H50" s="4">
        <v>7566.9</v>
      </c>
      <c r="I50" s="4">
        <v>140435.12</v>
      </c>
      <c r="J50" s="4">
        <v>301277.44</v>
      </c>
      <c r="K50" s="14">
        <f t="shared" si="1"/>
        <v>2524515.11</v>
      </c>
      <c r="L50" s="2">
        <v>15255541.11</v>
      </c>
      <c r="M50" s="4">
        <v>454609.92</v>
      </c>
      <c r="N50" s="4">
        <v>94903.27</v>
      </c>
      <c r="O50" s="22">
        <f t="shared" si="2"/>
        <v>15805054.299999999</v>
      </c>
      <c r="P50" s="4">
        <v>706473.24</v>
      </c>
      <c r="Q50" s="4">
        <v>1169323.56</v>
      </c>
      <c r="R50" s="4">
        <v>17506.68</v>
      </c>
      <c r="S50" s="4">
        <v>358.44</v>
      </c>
      <c r="T50" s="4">
        <v>5568.6</v>
      </c>
      <c r="U50" s="4">
        <v>153155.4</v>
      </c>
      <c r="V50" s="4">
        <v>257704.68</v>
      </c>
      <c r="W50" s="14">
        <f t="shared" si="3"/>
        <v>2310090.6</v>
      </c>
      <c r="X50" s="2">
        <v>14461422</v>
      </c>
      <c r="Y50" s="4">
        <v>430945.44</v>
      </c>
      <c r="Z50" s="4">
        <v>89967.72</v>
      </c>
      <c r="AA50" s="22">
        <v>14982335.16</v>
      </c>
      <c r="AB50" s="4">
        <v>102437.45</v>
      </c>
      <c r="AC50" s="4">
        <v>78318.98</v>
      </c>
      <c r="AD50" s="4">
        <v>726.1</v>
      </c>
      <c r="AE50" s="4">
        <v>91.2</v>
      </c>
      <c r="AF50" s="4">
        <v>1998.3</v>
      </c>
      <c r="AG50" s="4">
        <v>-12720.28</v>
      </c>
      <c r="AH50" s="4">
        <v>43572.76</v>
      </c>
      <c r="AI50" s="14">
        <v>214424.51</v>
      </c>
      <c r="AJ50" s="2">
        <v>794119.11</v>
      </c>
      <c r="AK50" s="4">
        <v>23664.48</v>
      </c>
      <c r="AL50" s="4">
        <v>4935.55</v>
      </c>
      <c r="AM50" s="22">
        <v>822719.14</v>
      </c>
      <c r="AN50" s="4">
        <v>102437.45</v>
      </c>
      <c r="AO50" s="4">
        <v>78318.98</v>
      </c>
      <c r="AP50" s="4">
        <v>726.1</v>
      </c>
      <c r="AQ50" s="4">
        <v>91.2</v>
      </c>
      <c r="AR50" s="4">
        <v>1998.3</v>
      </c>
      <c r="AS50" s="4">
        <v>-12720.28</v>
      </c>
      <c r="AT50" s="4">
        <v>69039.25</v>
      </c>
      <c r="AU50" s="14">
        <v>239891</v>
      </c>
      <c r="AV50" s="2">
        <v>861133.38</v>
      </c>
      <c r="AW50" s="4">
        <v>25661.48</v>
      </c>
      <c r="AX50" s="4">
        <v>5353.78</v>
      </c>
      <c r="AY50" s="22">
        <v>892148.64</v>
      </c>
      <c r="AZ50" s="4">
        <f t="shared" si="4"/>
        <v>0</v>
      </c>
      <c r="BA50" s="4">
        <f t="shared" si="5"/>
        <v>0</v>
      </c>
      <c r="BB50" s="4">
        <f t="shared" si="6"/>
        <v>0</v>
      </c>
      <c r="BC50" s="4">
        <f t="shared" si="7"/>
        <v>0</v>
      </c>
      <c r="BD50" s="4">
        <f t="shared" si="8"/>
        <v>0</v>
      </c>
      <c r="BE50" s="4">
        <f t="shared" si="9"/>
        <v>0</v>
      </c>
      <c r="BF50" s="4">
        <f t="shared" si="10"/>
        <v>25466.489999999998</v>
      </c>
      <c r="BG50" s="14">
        <f t="shared" si="11"/>
        <v>25466.489999999998</v>
      </c>
      <c r="BH50" s="2">
        <f t="shared" si="12"/>
        <v>67014.27000000002</v>
      </c>
      <c r="BI50" s="4">
        <f t="shared" si="13"/>
        <v>1997</v>
      </c>
      <c r="BJ50" s="4">
        <f t="shared" si="14"/>
        <v>418.22999999999956</v>
      </c>
      <c r="BK50" s="22">
        <f t="shared" si="15"/>
        <v>69429.50000000001</v>
      </c>
      <c r="BL50" s="4">
        <f t="shared" si="16"/>
        <v>94895.99000000002</v>
      </c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1:100" ht="12.75" customHeight="1">
      <c r="A51" s="32" t="s">
        <v>174</v>
      </c>
      <c r="B51" s="33" t="s">
        <v>112</v>
      </c>
      <c r="C51" s="25" t="s">
        <v>41</v>
      </c>
      <c r="D51" s="2">
        <v>1817060.72</v>
      </c>
      <c r="E51" s="2">
        <v>1517245.86</v>
      </c>
      <c r="F51" s="2">
        <v>19571.88</v>
      </c>
      <c r="G51" s="2">
        <v>653.09</v>
      </c>
      <c r="H51" s="2">
        <v>7424.31</v>
      </c>
      <c r="I51" s="2">
        <v>144002.08</v>
      </c>
      <c r="J51" s="2">
        <v>308358.51</v>
      </c>
      <c r="K51" s="14">
        <f t="shared" si="1"/>
        <v>3814316.45</v>
      </c>
      <c r="L51" s="4">
        <v>16056740.89</v>
      </c>
      <c r="M51" s="4">
        <v>2130052.55</v>
      </c>
      <c r="N51" s="4">
        <v>106740.27</v>
      </c>
      <c r="O51" s="22">
        <f t="shared" si="2"/>
        <v>18293533.71</v>
      </c>
      <c r="P51" s="2">
        <v>1708590.36</v>
      </c>
      <c r="Q51" s="2">
        <v>1391890.08</v>
      </c>
      <c r="R51" s="2">
        <v>20531.04</v>
      </c>
      <c r="S51" s="2">
        <v>493.68</v>
      </c>
      <c r="T51" s="2">
        <v>6212.28</v>
      </c>
      <c r="U51" s="2">
        <v>158649.6</v>
      </c>
      <c r="V51" s="2">
        <v>265729.56</v>
      </c>
      <c r="W51" s="14">
        <f t="shared" si="3"/>
        <v>3552096.6000000006</v>
      </c>
      <c r="X51" s="4">
        <v>15220915.8</v>
      </c>
      <c r="Y51" s="4">
        <v>2019173.76</v>
      </c>
      <c r="Z51" s="4">
        <v>101189.16</v>
      </c>
      <c r="AA51" s="22">
        <v>17341278.720000003</v>
      </c>
      <c r="AB51" s="2">
        <v>108470.36</v>
      </c>
      <c r="AC51" s="2">
        <v>125355.78</v>
      </c>
      <c r="AD51" s="2">
        <v>-959.16</v>
      </c>
      <c r="AE51" s="2">
        <v>159.41</v>
      </c>
      <c r="AF51" s="2">
        <v>1212.03</v>
      </c>
      <c r="AG51" s="2">
        <v>-14647.52</v>
      </c>
      <c r="AH51" s="2">
        <v>42628.95</v>
      </c>
      <c r="AI51" s="14">
        <v>262219.85</v>
      </c>
      <c r="AJ51" s="4">
        <v>835825.09</v>
      </c>
      <c r="AK51" s="4">
        <v>110878.79</v>
      </c>
      <c r="AL51" s="4">
        <v>5551.11</v>
      </c>
      <c r="AM51" s="22">
        <v>952254.99</v>
      </c>
      <c r="AN51" s="2">
        <v>108470.36</v>
      </c>
      <c r="AO51" s="2">
        <v>125355.78</v>
      </c>
      <c r="AP51" s="2">
        <v>-959.16</v>
      </c>
      <c r="AQ51" s="2">
        <v>159.41</v>
      </c>
      <c r="AR51" s="2">
        <v>1212.03</v>
      </c>
      <c r="AS51" s="2">
        <v>-14647.52</v>
      </c>
      <c r="AT51" s="2">
        <v>68694</v>
      </c>
      <c r="AU51" s="14">
        <v>288284.9</v>
      </c>
      <c r="AV51" s="4">
        <v>906358.86</v>
      </c>
      <c r="AW51" s="4">
        <v>120235.65</v>
      </c>
      <c r="AX51" s="4">
        <v>6021.51</v>
      </c>
      <c r="AY51" s="22">
        <v>1032616.02</v>
      </c>
      <c r="AZ51" s="2">
        <f t="shared" si="4"/>
        <v>0</v>
      </c>
      <c r="BA51" s="2">
        <f t="shared" si="5"/>
        <v>0</v>
      </c>
      <c r="BB51" s="2">
        <f t="shared" si="6"/>
        <v>0</v>
      </c>
      <c r="BC51" s="2">
        <f t="shared" si="7"/>
        <v>0</v>
      </c>
      <c r="BD51" s="2">
        <f t="shared" si="8"/>
        <v>0</v>
      </c>
      <c r="BE51" s="2">
        <f t="shared" si="9"/>
        <v>0</v>
      </c>
      <c r="BF51" s="2">
        <f t="shared" si="10"/>
        <v>26065.050000000003</v>
      </c>
      <c r="BG51" s="14">
        <f t="shared" si="11"/>
        <v>26065.050000000003</v>
      </c>
      <c r="BH51" s="4">
        <f t="shared" si="12"/>
        <v>70533.77000000002</v>
      </c>
      <c r="BI51" s="4">
        <f t="shared" si="13"/>
        <v>9356.86</v>
      </c>
      <c r="BJ51" s="4">
        <f t="shared" si="14"/>
        <v>470.40000000000055</v>
      </c>
      <c r="BK51" s="22">
        <f t="shared" si="15"/>
        <v>80361.03000000003</v>
      </c>
      <c r="BL51" s="4">
        <f t="shared" si="16"/>
        <v>106426.08000000003</v>
      </c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ht="12.75" customHeight="1">
      <c r="A52" s="32" t="s">
        <v>175</v>
      </c>
      <c r="B52" s="33" t="s">
        <v>130</v>
      </c>
      <c r="C52" s="25" t="s">
        <v>46</v>
      </c>
      <c r="D52" s="4">
        <v>114029715.32</v>
      </c>
      <c r="E52" s="4">
        <v>60724643.61</v>
      </c>
      <c r="F52" s="4">
        <v>715255.3</v>
      </c>
      <c r="G52" s="4">
        <v>19913.01</v>
      </c>
      <c r="H52" s="4">
        <v>286220.7</v>
      </c>
      <c r="I52" s="4">
        <v>5032071.93</v>
      </c>
      <c r="J52" s="4">
        <v>6968200.56</v>
      </c>
      <c r="K52" s="14">
        <f t="shared" si="1"/>
        <v>187776020.43</v>
      </c>
      <c r="L52" s="4">
        <v>1273286829.35</v>
      </c>
      <c r="M52" s="4">
        <v>95812422.33</v>
      </c>
      <c r="N52" s="4">
        <v>4744660.41</v>
      </c>
      <c r="O52" s="22">
        <f t="shared" si="2"/>
        <v>1373843912.09</v>
      </c>
      <c r="P52" s="4">
        <v>101546621.16</v>
      </c>
      <c r="Q52" s="4">
        <v>51969595.68</v>
      </c>
      <c r="R52" s="4">
        <v>741453.6</v>
      </c>
      <c r="S52" s="4">
        <v>15839.28</v>
      </c>
      <c r="T52" s="4">
        <v>247363.32</v>
      </c>
      <c r="U52" s="4">
        <v>5591415.12</v>
      </c>
      <c r="V52" s="4">
        <v>5522216.52</v>
      </c>
      <c r="W52" s="14">
        <f t="shared" si="3"/>
        <v>165634504.68</v>
      </c>
      <c r="X52" s="4">
        <v>1207006557.72</v>
      </c>
      <c r="Y52" s="4">
        <v>90824957.4</v>
      </c>
      <c r="Z52" s="4">
        <v>4497909.36</v>
      </c>
      <c r="AA52" s="22">
        <v>1302329424.48</v>
      </c>
      <c r="AB52" s="4">
        <v>12483094.16</v>
      </c>
      <c r="AC52" s="4">
        <v>8755047.93</v>
      </c>
      <c r="AD52" s="4">
        <v>-26198.3</v>
      </c>
      <c r="AE52" s="4">
        <v>4073.73</v>
      </c>
      <c r="AF52" s="4">
        <v>38857.38</v>
      </c>
      <c r="AG52" s="4">
        <v>-559343.19</v>
      </c>
      <c r="AH52" s="4">
        <v>1445984.04</v>
      </c>
      <c r="AI52" s="14">
        <v>22141515.75</v>
      </c>
      <c r="AJ52" s="4">
        <v>66280271.63</v>
      </c>
      <c r="AK52" s="4">
        <v>4987464.93</v>
      </c>
      <c r="AL52" s="4">
        <v>246751.05</v>
      </c>
      <c r="AM52" s="22">
        <v>71514487.61</v>
      </c>
      <c r="AN52" s="4">
        <v>12483094.16</v>
      </c>
      <c r="AO52" s="4">
        <v>8755047.93</v>
      </c>
      <c r="AP52" s="4">
        <v>-26198.3</v>
      </c>
      <c r="AQ52" s="4">
        <v>4073.73</v>
      </c>
      <c r="AR52" s="4">
        <v>38857.38</v>
      </c>
      <c r="AS52" s="4">
        <v>-559343.19</v>
      </c>
      <c r="AT52" s="4">
        <v>2034994.75</v>
      </c>
      <c r="AU52" s="14">
        <v>22730526.46</v>
      </c>
      <c r="AV52" s="4">
        <v>71873543.51</v>
      </c>
      <c r="AW52" s="4">
        <v>5408348.05</v>
      </c>
      <c r="AX52" s="4">
        <v>267660.31</v>
      </c>
      <c r="AY52" s="22">
        <v>77549551.87</v>
      </c>
      <c r="AZ52" s="4">
        <f t="shared" si="4"/>
        <v>0</v>
      </c>
      <c r="BA52" s="4">
        <f t="shared" si="5"/>
        <v>0</v>
      </c>
      <c r="BB52" s="4">
        <f t="shared" si="6"/>
        <v>0</v>
      </c>
      <c r="BC52" s="4">
        <f t="shared" si="7"/>
        <v>0</v>
      </c>
      <c r="BD52" s="4">
        <f t="shared" si="8"/>
        <v>0</v>
      </c>
      <c r="BE52" s="4">
        <f t="shared" si="9"/>
        <v>0</v>
      </c>
      <c r="BF52" s="4">
        <f t="shared" si="10"/>
        <v>589010.71</v>
      </c>
      <c r="BG52" s="14">
        <f t="shared" si="11"/>
        <v>589010.71</v>
      </c>
      <c r="BH52" s="4">
        <f t="shared" si="12"/>
        <v>5593271.880000003</v>
      </c>
      <c r="BI52" s="4">
        <f t="shared" si="13"/>
        <v>420883.1200000001</v>
      </c>
      <c r="BJ52" s="4">
        <f t="shared" si="14"/>
        <v>20909.26000000001</v>
      </c>
      <c r="BK52" s="22">
        <f t="shared" si="15"/>
        <v>6035064.260000003</v>
      </c>
      <c r="BL52" s="4">
        <f t="shared" si="16"/>
        <v>6624074.9700000025</v>
      </c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</row>
    <row r="53" spans="1:100" ht="12.75" customHeight="1">
      <c r="A53" s="32" t="s">
        <v>182</v>
      </c>
      <c r="B53" s="33" t="s">
        <v>136</v>
      </c>
      <c r="C53" s="25" t="s">
        <v>48</v>
      </c>
      <c r="D53" s="4">
        <v>7447868.92</v>
      </c>
      <c r="E53" s="4">
        <v>7940071.2</v>
      </c>
      <c r="F53" s="4">
        <v>112465.04</v>
      </c>
      <c r="G53" s="4">
        <v>2839.32</v>
      </c>
      <c r="H53" s="4">
        <v>47149.24</v>
      </c>
      <c r="I53" s="4">
        <v>635321.17</v>
      </c>
      <c r="J53" s="4">
        <v>1388212.09</v>
      </c>
      <c r="K53" s="14">
        <f t="shared" si="1"/>
        <v>17573926.98</v>
      </c>
      <c r="L53" s="4">
        <v>199232404.18</v>
      </c>
      <c r="M53" s="4">
        <v>15279421.44</v>
      </c>
      <c r="N53" s="4">
        <v>761391.88</v>
      </c>
      <c r="O53" s="22">
        <f t="shared" si="2"/>
        <v>215273217.5</v>
      </c>
      <c r="P53" s="4">
        <v>6942086.76</v>
      </c>
      <c r="Q53" s="4">
        <v>7280897.28</v>
      </c>
      <c r="R53" s="4">
        <v>108945.12</v>
      </c>
      <c r="S53" s="4">
        <v>2347.8</v>
      </c>
      <c r="T53" s="4">
        <v>39809.4</v>
      </c>
      <c r="U53" s="4">
        <v>870930.24</v>
      </c>
      <c r="V53" s="4">
        <v>1187108.76</v>
      </c>
      <c r="W53" s="14">
        <f t="shared" si="3"/>
        <v>16432125.36</v>
      </c>
      <c r="X53" s="4">
        <v>188861466.84</v>
      </c>
      <c r="Y53" s="4">
        <v>14484059.28</v>
      </c>
      <c r="Z53" s="4">
        <v>721794.84</v>
      </c>
      <c r="AA53" s="22">
        <v>204067320.96</v>
      </c>
      <c r="AB53" s="4">
        <v>505782.16</v>
      </c>
      <c r="AC53" s="4">
        <v>659173.92</v>
      </c>
      <c r="AD53" s="4">
        <v>3519.92</v>
      </c>
      <c r="AE53" s="4">
        <v>491.52</v>
      </c>
      <c r="AF53" s="4">
        <v>7339.84</v>
      </c>
      <c r="AG53" s="4">
        <v>-235609.07</v>
      </c>
      <c r="AH53" s="4">
        <v>201103.33</v>
      </c>
      <c r="AI53" s="14">
        <v>1141801.62</v>
      </c>
      <c r="AJ53" s="4">
        <v>10370937.34</v>
      </c>
      <c r="AK53" s="4">
        <v>795362.16</v>
      </c>
      <c r="AL53" s="4">
        <v>39597.04</v>
      </c>
      <c r="AM53" s="22">
        <v>11205896.54</v>
      </c>
      <c r="AN53" s="4">
        <v>505782.16</v>
      </c>
      <c r="AO53" s="4">
        <v>659173.92</v>
      </c>
      <c r="AP53" s="4">
        <v>3519.92</v>
      </c>
      <c r="AQ53" s="4">
        <v>491.52</v>
      </c>
      <c r="AR53" s="4">
        <v>7339.84</v>
      </c>
      <c r="AS53" s="4">
        <v>-235609.07</v>
      </c>
      <c r="AT53" s="4">
        <v>318446.65</v>
      </c>
      <c r="AU53" s="14">
        <v>1259144.94</v>
      </c>
      <c r="AV53" s="4">
        <v>11246121.92</v>
      </c>
      <c r="AW53" s="4">
        <v>862481.33</v>
      </c>
      <c r="AX53" s="4">
        <v>42952.43</v>
      </c>
      <c r="AY53" s="22">
        <v>12151555.68</v>
      </c>
      <c r="AZ53" s="4">
        <f t="shared" si="4"/>
        <v>0</v>
      </c>
      <c r="BA53" s="4">
        <f t="shared" si="5"/>
        <v>0</v>
      </c>
      <c r="BB53" s="4">
        <f t="shared" si="6"/>
        <v>0</v>
      </c>
      <c r="BC53" s="4">
        <f t="shared" si="7"/>
        <v>0</v>
      </c>
      <c r="BD53" s="4">
        <f t="shared" si="8"/>
        <v>0</v>
      </c>
      <c r="BE53" s="4">
        <f t="shared" si="9"/>
        <v>0</v>
      </c>
      <c r="BF53" s="4">
        <f t="shared" si="10"/>
        <v>117343.32000000004</v>
      </c>
      <c r="BG53" s="14">
        <f t="shared" si="11"/>
        <v>117343.32000000004</v>
      </c>
      <c r="BH53" s="4">
        <f t="shared" si="12"/>
        <v>875184.5800000001</v>
      </c>
      <c r="BI53" s="4">
        <f t="shared" si="13"/>
        <v>67119.16999999993</v>
      </c>
      <c r="BJ53" s="4">
        <f t="shared" si="14"/>
        <v>3355.3899999999994</v>
      </c>
      <c r="BK53" s="22">
        <f t="shared" si="15"/>
        <v>945659.14</v>
      </c>
      <c r="BL53" s="4">
        <f t="shared" si="16"/>
        <v>1063002.46</v>
      </c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</row>
    <row r="54" spans="1:100" ht="12.75" customHeight="1">
      <c r="A54" s="32" t="s">
        <v>90</v>
      </c>
      <c r="B54" s="33" t="s">
        <v>145</v>
      </c>
      <c r="C54" s="25" t="s">
        <v>146</v>
      </c>
      <c r="D54" s="4">
        <v>1419044</v>
      </c>
      <c r="E54" s="4">
        <v>1326788.11</v>
      </c>
      <c r="F54" s="4">
        <v>15574.9</v>
      </c>
      <c r="G54" s="4">
        <v>499.18</v>
      </c>
      <c r="H54" s="4">
        <v>6007.29</v>
      </c>
      <c r="I54" s="4">
        <v>100282.34</v>
      </c>
      <c r="J54" s="4">
        <v>211446.65</v>
      </c>
      <c r="K54" s="14">
        <f t="shared" si="1"/>
        <v>3079642.47</v>
      </c>
      <c r="L54" s="4">
        <v>12818139.5</v>
      </c>
      <c r="M54" s="2">
        <v>560672.77</v>
      </c>
      <c r="N54" s="2">
        <v>498810.9</v>
      </c>
      <c r="O54" s="22">
        <f t="shared" si="2"/>
        <v>13877623.17</v>
      </c>
      <c r="P54" s="4">
        <v>1378305.84</v>
      </c>
      <c r="Q54" s="4">
        <v>1196025.84</v>
      </c>
      <c r="R54" s="4">
        <v>18556.44</v>
      </c>
      <c r="S54" s="4">
        <v>414.72</v>
      </c>
      <c r="T54" s="4">
        <v>5854.68</v>
      </c>
      <c r="U54" s="4">
        <v>122708.64</v>
      </c>
      <c r="V54" s="4">
        <v>182239.44</v>
      </c>
      <c r="W54" s="14">
        <f t="shared" si="3"/>
        <v>2904105.6000000006</v>
      </c>
      <c r="X54" s="4">
        <v>12588733.44</v>
      </c>
      <c r="Y54" s="2">
        <v>531487.2</v>
      </c>
      <c r="Z54" s="2">
        <v>472869.72</v>
      </c>
      <c r="AA54" s="22">
        <v>13593090.36</v>
      </c>
      <c r="AB54" s="4">
        <v>40738.16</v>
      </c>
      <c r="AC54" s="4">
        <v>130762.27</v>
      </c>
      <c r="AD54" s="4">
        <v>-2981.54</v>
      </c>
      <c r="AE54" s="4">
        <v>84.46</v>
      </c>
      <c r="AF54" s="4">
        <v>152.61</v>
      </c>
      <c r="AG54" s="4">
        <v>-22426.3</v>
      </c>
      <c r="AH54" s="4">
        <v>29207.21</v>
      </c>
      <c r="AI54" s="14">
        <v>175536.87</v>
      </c>
      <c r="AJ54" s="4">
        <v>229406.06</v>
      </c>
      <c r="AK54" s="2">
        <v>29185.57</v>
      </c>
      <c r="AL54" s="2">
        <v>25941.18</v>
      </c>
      <c r="AM54" s="22">
        <v>284532.81</v>
      </c>
      <c r="AN54" s="4">
        <v>40738.16</v>
      </c>
      <c r="AO54" s="4">
        <v>130762.27</v>
      </c>
      <c r="AP54" s="4">
        <v>-2981.54</v>
      </c>
      <c r="AQ54" s="4">
        <v>84.46</v>
      </c>
      <c r="AR54" s="4">
        <v>152.61</v>
      </c>
      <c r="AS54" s="4">
        <v>-22426.3</v>
      </c>
      <c r="AT54" s="4">
        <v>47080.45</v>
      </c>
      <c r="AU54" s="14">
        <v>193410.11</v>
      </c>
      <c r="AV54" s="4">
        <v>285713.35</v>
      </c>
      <c r="AW54" s="2">
        <v>31648.49</v>
      </c>
      <c r="AX54" s="2">
        <v>28139.4</v>
      </c>
      <c r="AY54" s="22">
        <v>345501.24</v>
      </c>
      <c r="AZ54" s="4">
        <f t="shared" si="4"/>
        <v>0</v>
      </c>
      <c r="BA54" s="4">
        <f t="shared" si="5"/>
        <v>0</v>
      </c>
      <c r="BB54" s="4">
        <f t="shared" si="6"/>
        <v>0</v>
      </c>
      <c r="BC54" s="4">
        <f t="shared" si="7"/>
        <v>0</v>
      </c>
      <c r="BD54" s="4">
        <f t="shared" si="8"/>
        <v>0</v>
      </c>
      <c r="BE54" s="4">
        <f t="shared" si="9"/>
        <v>0</v>
      </c>
      <c r="BF54" s="4">
        <f t="shared" si="10"/>
        <v>17873.239999999998</v>
      </c>
      <c r="BG54" s="14">
        <f t="shared" si="11"/>
        <v>17873.239999999998</v>
      </c>
      <c r="BH54" s="4">
        <f t="shared" si="12"/>
        <v>56307.28999999998</v>
      </c>
      <c r="BI54" s="2">
        <f t="shared" si="13"/>
        <v>2462.920000000002</v>
      </c>
      <c r="BJ54" s="2">
        <f t="shared" si="14"/>
        <v>2198.220000000001</v>
      </c>
      <c r="BK54" s="22">
        <f t="shared" si="15"/>
        <v>60968.42999999998</v>
      </c>
      <c r="BL54" s="2">
        <f t="shared" si="16"/>
        <v>78841.66999999998</v>
      </c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1:100" ht="12.75" customHeight="1">
      <c r="A55" s="32" t="s">
        <v>182</v>
      </c>
      <c r="B55" s="33" t="s">
        <v>137</v>
      </c>
      <c r="C55" s="25" t="s">
        <v>49</v>
      </c>
      <c r="D55" s="2">
        <v>1813972.89</v>
      </c>
      <c r="E55" s="2">
        <v>1942310.65</v>
      </c>
      <c r="F55" s="2">
        <v>27511.35</v>
      </c>
      <c r="G55" s="2">
        <v>694.56</v>
      </c>
      <c r="H55" s="2">
        <v>11533.71</v>
      </c>
      <c r="I55" s="2">
        <v>205551.95</v>
      </c>
      <c r="J55" s="2">
        <v>339586.27</v>
      </c>
      <c r="K55" s="14">
        <f t="shared" si="1"/>
        <v>4341161.380000001</v>
      </c>
      <c r="L55" s="2">
        <v>27064521.69</v>
      </c>
      <c r="M55" s="4">
        <v>0</v>
      </c>
      <c r="N55" s="4">
        <v>0</v>
      </c>
      <c r="O55" s="22">
        <f t="shared" si="2"/>
        <v>27064521.69</v>
      </c>
      <c r="P55" s="2">
        <v>1576909.32</v>
      </c>
      <c r="Q55" s="2">
        <v>1818921.12</v>
      </c>
      <c r="R55" s="2">
        <v>27216.84</v>
      </c>
      <c r="S55" s="2">
        <v>586.56</v>
      </c>
      <c r="T55" s="2">
        <v>9945.24</v>
      </c>
      <c r="U55" s="2">
        <v>238071.6</v>
      </c>
      <c r="V55" s="2">
        <v>296564.64</v>
      </c>
      <c r="W55" s="14">
        <f t="shared" si="3"/>
        <v>3968215.3200000008</v>
      </c>
      <c r="X55" s="2">
        <v>25655692.32</v>
      </c>
      <c r="Y55" s="4">
        <v>0</v>
      </c>
      <c r="Z55" s="4">
        <v>0</v>
      </c>
      <c r="AA55" s="22">
        <v>25655692.32</v>
      </c>
      <c r="AB55" s="2">
        <v>237063.57</v>
      </c>
      <c r="AC55" s="2">
        <v>123389.53</v>
      </c>
      <c r="AD55" s="2">
        <v>294.51</v>
      </c>
      <c r="AE55" s="2">
        <v>108</v>
      </c>
      <c r="AF55" s="2">
        <v>1588.47</v>
      </c>
      <c r="AG55" s="2">
        <v>-32519.65</v>
      </c>
      <c r="AH55" s="2">
        <v>43021.63</v>
      </c>
      <c r="AI55" s="14">
        <v>372946.06</v>
      </c>
      <c r="AJ55" s="2">
        <v>1408829.37</v>
      </c>
      <c r="AK55" s="4">
        <v>0</v>
      </c>
      <c r="AL55" s="4">
        <v>0</v>
      </c>
      <c r="AM55" s="22">
        <v>1408829.37</v>
      </c>
      <c r="AN55" s="2">
        <v>237063.57</v>
      </c>
      <c r="AO55" s="2">
        <v>123389.53</v>
      </c>
      <c r="AP55" s="2">
        <v>294.51</v>
      </c>
      <c r="AQ55" s="2">
        <v>108</v>
      </c>
      <c r="AR55" s="2">
        <v>1588.47</v>
      </c>
      <c r="AS55" s="2">
        <v>-32519.65</v>
      </c>
      <c r="AT55" s="2">
        <v>71726.3</v>
      </c>
      <c r="AU55" s="14">
        <v>401650.73</v>
      </c>
      <c r="AV55" s="2">
        <v>1527717.92</v>
      </c>
      <c r="AW55" s="4">
        <v>0</v>
      </c>
      <c r="AX55" s="4">
        <v>0</v>
      </c>
      <c r="AY55" s="22">
        <v>1527717.92</v>
      </c>
      <c r="AZ55" s="2">
        <f t="shared" si="4"/>
        <v>0</v>
      </c>
      <c r="BA55" s="2">
        <f t="shared" si="5"/>
        <v>0</v>
      </c>
      <c r="BB55" s="2">
        <f t="shared" si="6"/>
        <v>0</v>
      </c>
      <c r="BC55" s="2">
        <f t="shared" si="7"/>
        <v>0</v>
      </c>
      <c r="BD55" s="2">
        <f t="shared" si="8"/>
        <v>0</v>
      </c>
      <c r="BE55" s="2">
        <f t="shared" si="9"/>
        <v>0</v>
      </c>
      <c r="BF55" s="2">
        <f t="shared" si="10"/>
        <v>28704.670000000006</v>
      </c>
      <c r="BG55" s="14">
        <f t="shared" si="11"/>
        <v>28704.670000000006</v>
      </c>
      <c r="BH55" s="2">
        <f t="shared" si="12"/>
        <v>118888.54999999981</v>
      </c>
      <c r="BI55" s="4">
        <f t="shared" si="13"/>
        <v>0</v>
      </c>
      <c r="BJ55" s="4">
        <f t="shared" si="14"/>
        <v>0</v>
      </c>
      <c r="BK55" s="22">
        <f t="shared" si="15"/>
        <v>118888.54999999981</v>
      </c>
      <c r="BL55" s="4">
        <f t="shared" si="16"/>
        <v>147593.21999999983</v>
      </c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1:100" ht="12.75" customHeight="1">
      <c r="A56" s="32" t="s">
        <v>90</v>
      </c>
      <c r="B56" s="33" t="s">
        <v>147</v>
      </c>
      <c r="C56" s="25" t="s">
        <v>236</v>
      </c>
      <c r="D56" s="4">
        <v>1828563.96</v>
      </c>
      <c r="E56" s="4">
        <v>2189904.29</v>
      </c>
      <c r="F56" s="4">
        <v>25706.85</v>
      </c>
      <c r="G56" s="4">
        <v>823.92</v>
      </c>
      <c r="H56" s="4">
        <v>9915.21</v>
      </c>
      <c r="I56" s="4">
        <v>178633.9</v>
      </c>
      <c r="J56" s="4">
        <v>348999.16</v>
      </c>
      <c r="K56" s="14">
        <f t="shared" si="1"/>
        <v>4582547.29</v>
      </c>
      <c r="L56" s="4">
        <v>22085947.39</v>
      </c>
      <c r="M56" s="4">
        <v>3394775.93</v>
      </c>
      <c r="N56" s="4">
        <v>165860.9</v>
      </c>
      <c r="O56" s="22">
        <f t="shared" si="2"/>
        <v>25646584.22</v>
      </c>
      <c r="P56" s="4">
        <v>1713789.12</v>
      </c>
      <c r="Q56" s="4">
        <v>1948609.68</v>
      </c>
      <c r="R56" s="4">
        <v>30232.92</v>
      </c>
      <c r="S56" s="4">
        <v>675.6</v>
      </c>
      <c r="T56" s="4">
        <v>9538.56</v>
      </c>
      <c r="U56" s="4">
        <v>197120.52</v>
      </c>
      <c r="V56" s="4">
        <v>296911.32</v>
      </c>
      <c r="W56" s="14">
        <f t="shared" si="3"/>
        <v>4196877.72</v>
      </c>
      <c r="X56" s="4">
        <v>20936275.08</v>
      </c>
      <c r="Y56" s="4">
        <v>3218062.68</v>
      </c>
      <c r="Z56" s="4">
        <v>157235.16</v>
      </c>
      <c r="AA56" s="22">
        <v>24311572.919999998</v>
      </c>
      <c r="AB56" s="4">
        <v>114774.84</v>
      </c>
      <c r="AC56" s="4">
        <v>241294.61</v>
      </c>
      <c r="AD56" s="4">
        <v>-4526.07</v>
      </c>
      <c r="AE56" s="4">
        <v>148.32</v>
      </c>
      <c r="AF56" s="4">
        <v>376.65</v>
      </c>
      <c r="AG56" s="4">
        <v>-18486.62</v>
      </c>
      <c r="AH56" s="4">
        <v>52087.84</v>
      </c>
      <c r="AI56" s="14">
        <v>385669.57</v>
      </c>
      <c r="AJ56" s="4">
        <v>1149672.31</v>
      </c>
      <c r="AK56" s="4">
        <v>176713.25</v>
      </c>
      <c r="AL56" s="4">
        <v>8625.74</v>
      </c>
      <c r="AM56" s="22">
        <v>1335011.3</v>
      </c>
      <c r="AN56" s="4">
        <v>114774.84</v>
      </c>
      <c r="AO56" s="4">
        <v>241294.61</v>
      </c>
      <c r="AP56" s="4">
        <v>-4526.07</v>
      </c>
      <c r="AQ56" s="4">
        <v>148.32</v>
      </c>
      <c r="AR56" s="4">
        <v>376.65</v>
      </c>
      <c r="AS56" s="4">
        <v>-18486.62</v>
      </c>
      <c r="AT56" s="4">
        <v>81588.17</v>
      </c>
      <c r="AU56" s="14">
        <v>415169.9</v>
      </c>
      <c r="AV56" s="4">
        <v>1246691.07</v>
      </c>
      <c r="AW56" s="4">
        <v>191625.77</v>
      </c>
      <c r="AX56" s="4">
        <v>9356.68</v>
      </c>
      <c r="AY56" s="22">
        <v>1447673.52</v>
      </c>
      <c r="AZ56" s="4">
        <f t="shared" si="4"/>
        <v>0</v>
      </c>
      <c r="BA56" s="4">
        <f t="shared" si="5"/>
        <v>0</v>
      </c>
      <c r="BB56" s="4">
        <f t="shared" si="6"/>
        <v>0</v>
      </c>
      <c r="BC56" s="4">
        <f t="shared" si="7"/>
        <v>0</v>
      </c>
      <c r="BD56" s="4">
        <f t="shared" si="8"/>
        <v>0</v>
      </c>
      <c r="BE56" s="4">
        <f t="shared" si="9"/>
        <v>0</v>
      </c>
      <c r="BF56" s="4">
        <f t="shared" si="10"/>
        <v>29500.33</v>
      </c>
      <c r="BG56" s="14">
        <f t="shared" si="11"/>
        <v>29500.33</v>
      </c>
      <c r="BH56" s="4">
        <f t="shared" si="12"/>
        <v>97018.76000000001</v>
      </c>
      <c r="BI56" s="4">
        <f t="shared" si="13"/>
        <v>14912.51999999999</v>
      </c>
      <c r="BJ56" s="4">
        <f t="shared" si="14"/>
        <v>730.9400000000005</v>
      </c>
      <c r="BK56" s="22">
        <f t="shared" si="15"/>
        <v>112662.22</v>
      </c>
      <c r="BL56" s="4">
        <f t="shared" si="16"/>
        <v>142162.55</v>
      </c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1:100" ht="12.75" customHeight="1">
      <c r="A57" s="32" t="s">
        <v>88</v>
      </c>
      <c r="B57" s="33" t="s">
        <v>126</v>
      </c>
      <c r="C57" s="25" t="s">
        <v>237</v>
      </c>
      <c r="D57" s="4">
        <v>796659.93</v>
      </c>
      <c r="E57" s="4">
        <v>764690.37</v>
      </c>
      <c r="F57" s="4">
        <v>9133.47</v>
      </c>
      <c r="G57" s="4">
        <v>226.96</v>
      </c>
      <c r="H57" s="4">
        <v>4095.44</v>
      </c>
      <c r="I57" s="4">
        <v>100351.61</v>
      </c>
      <c r="J57" s="4">
        <v>187346.49</v>
      </c>
      <c r="K57" s="14">
        <f t="shared" si="1"/>
        <v>1862504.27</v>
      </c>
      <c r="L57" s="4">
        <v>9561440.88</v>
      </c>
      <c r="M57" s="4">
        <v>870051.64</v>
      </c>
      <c r="N57" s="4">
        <v>44379.6</v>
      </c>
      <c r="O57" s="22">
        <f t="shared" si="2"/>
        <v>10475872.120000001</v>
      </c>
      <c r="P57" s="4">
        <v>736502.76</v>
      </c>
      <c r="Q57" s="4">
        <v>704627.88</v>
      </c>
      <c r="R57" s="4">
        <v>9707.52</v>
      </c>
      <c r="S57" s="4">
        <v>199.8</v>
      </c>
      <c r="T57" s="4">
        <v>3440.64</v>
      </c>
      <c r="U57" s="4">
        <v>113539.44</v>
      </c>
      <c r="V57" s="4">
        <v>164930.16</v>
      </c>
      <c r="W57" s="14">
        <f t="shared" si="3"/>
        <v>1732948.2</v>
      </c>
      <c r="X57" s="4">
        <v>9063725.16</v>
      </c>
      <c r="Y57" s="4">
        <v>824761.56</v>
      </c>
      <c r="Z57" s="4">
        <v>42071.64</v>
      </c>
      <c r="AA57" s="22">
        <v>9930558.360000001</v>
      </c>
      <c r="AB57" s="4">
        <v>60157.17</v>
      </c>
      <c r="AC57" s="4">
        <v>60062.49</v>
      </c>
      <c r="AD57" s="4">
        <v>-574.05</v>
      </c>
      <c r="AE57" s="4">
        <v>27.16</v>
      </c>
      <c r="AF57" s="4">
        <v>654.8</v>
      </c>
      <c r="AG57" s="4">
        <v>-13187.83</v>
      </c>
      <c r="AH57" s="4">
        <v>22416.33</v>
      </c>
      <c r="AI57" s="14">
        <v>129556.07</v>
      </c>
      <c r="AJ57" s="4">
        <v>497715.72</v>
      </c>
      <c r="AK57" s="4">
        <v>45290.08</v>
      </c>
      <c r="AL57" s="4">
        <v>2307.96</v>
      </c>
      <c r="AM57" s="22">
        <v>545313.76</v>
      </c>
      <c r="AN57" s="4">
        <v>60157.17</v>
      </c>
      <c r="AO57" s="4">
        <v>60062.49</v>
      </c>
      <c r="AP57" s="4">
        <v>-574.05</v>
      </c>
      <c r="AQ57" s="4">
        <v>27.16</v>
      </c>
      <c r="AR57" s="4">
        <v>654.8</v>
      </c>
      <c r="AS57" s="4">
        <v>-13187.83</v>
      </c>
      <c r="AT57" s="4">
        <v>38252.43</v>
      </c>
      <c r="AU57" s="14">
        <v>145392.17</v>
      </c>
      <c r="AV57" s="4">
        <v>539717.05</v>
      </c>
      <c r="AW57" s="4">
        <v>49112.03</v>
      </c>
      <c r="AX57" s="4">
        <v>2503.53</v>
      </c>
      <c r="AY57" s="22">
        <v>591332.61</v>
      </c>
      <c r="AZ57" s="4">
        <f t="shared" si="4"/>
        <v>0</v>
      </c>
      <c r="BA57" s="4">
        <f t="shared" si="5"/>
        <v>0</v>
      </c>
      <c r="BB57" s="4">
        <f t="shared" si="6"/>
        <v>0</v>
      </c>
      <c r="BC57" s="4">
        <f t="shared" si="7"/>
        <v>0</v>
      </c>
      <c r="BD57" s="4">
        <f t="shared" si="8"/>
        <v>0</v>
      </c>
      <c r="BE57" s="4">
        <f t="shared" si="9"/>
        <v>0</v>
      </c>
      <c r="BF57" s="4">
        <f t="shared" si="10"/>
        <v>15836.099999999999</v>
      </c>
      <c r="BG57" s="14">
        <f t="shared" si="11"/>
        <v>15836.099999999999</v>
      </c>
      <c r="BH57" s="4">
        <f t="shared" si="12"/>
        <v>42001.330000000075</v>
      </c>
      <c r="BI57" s="4">
        <f t="shared" si="13"/>
        <v>3821.949999999997</v>
      </c>
      <c r="BJ57" s="4">
        <f t="shared" si="14"/>
        <v>195.57000000000016</v>
      </c>
      <c r="BK57" s="22">
        <f t="shared" si="15"/>
        <v>46018.85000000007</v>
      </c>
      <c r="BL57" s="4">
        <f t="shared" si="16"/>
        <v>61854.95000000007</v>
      </c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</row>
    <row r="58" spans="1:148" ht="12.75" customHeight="1">
      <c r="A58" s="32" t="s">
        <v>182</v>
      </c>
      <c r="B58" s="33" t="s">
        <v>183</v>
      </c>
      <c r="C58" s="25" t="s">
        <v>184</v>
      </c>
      <c r="D58" s="4">
        <v>648022.34</v>
      </c>
      <c r="E58" s="4">
        <v>1085743.81</v>
      </c>
      <c r="F58" s="4">
        <v>15378.73</v>
      </c>
      <c r="G58" s="4">
        <v>388.25</v>
      </c>
      <c r="H58" s="4">
        <v>6447.3</v>
      </c>
      <c r="I58" s="4">
        <v>120134.44</v>
      </c>
      <c r="J58" s="4">
        <v>189827.35</v>
      </c>
      <c r="K58" s="14">
        <f t="shared" si="1"/>
        <v>2065942.22</v>
      </c>
      <c r="L58" s="4">
        <v>13901444.11</v>
      </c>
      <c r="M58" s="4">
        <v>0</v>
      </c>
      <c r="N58" s="4">
        <v>0</v>
      </c>
      <c r="O58" s="22">
        <f t="shared" si="2"/>
        <v>13901444.11</v>
      </c>
      <c r="P58" s="4">
        <v>534210</v>
      </c>
      <c r="Q58" s="4">
        <v>1096337.52</v>
      </c>
      <c r="R58" s="4">
        <v>16404.72</v>
      </c>
      <c r="S58" s="4">
        <v>353.52</v>
      </c>
      <c r="T58" s="4">
        <v>5994.36</v>
      </c>
      <c r="U58" s="4">
        <v>122629.2</v>
      </c>
      <c r="V58" s="4">
        <v>178751.52</v>
      </c>
      <c r="W58" s="14">
        <f t="shared" si="3"/>
        <v>1954680.84</v>
      </c>
      <c r="X58" s="4">
        <v>12813612.36</v>
      </c>
      <c r="Y58" s="4">
        <v>0</v>
      </c>
      <c r="Z58" s="4">
        <v>0</v>
      </c>
      <c r="AA58" s="22">
        <v>12813612.36</v>
      </c>
      <c r="AB58" s="4">
        <v>113812.34</v>
      </c>
      <c r="AC58" s="4">
        <v>-10593.71</v>
      </c>
      <c r="AD58" s="4">
        <v>-1025.99</v>
      </c>
      <c r="AE58" s="4">
        <v>34.73</v>
      </c>
      <c r="AF58" s="4">
        <v>452.94</v>
      </c>
      <c r="AG58" s="4">
        <v>-2494.76</v>
      </c>
      <c r="AH58" s="4">
        <v>11075.83</v>
      </c>
      <c r="AI58" s="14">
        <v>111261.38</v>
      </c>
      <c r="AJ58" s="4">
        <v>1087831.75</v>
      </c>
      <c r="AK58" s="4">
        <v>0</v>
      </c>
      <c r="AL58" s="4">
        <v>0</v>
      </c>
      <c r="AM58" s="22">
        <v>1087831.75</v>
      </c>
      <c r="AN58" s="4">
        <v>113812.34</v>
      </c>
      <c r="AO58" s="4">
        <v>-10593.71</v>
      </c>
      <c r="AP58" s="4">
        <v>-1025.99</v>
      </c>
      <c r="AQ58" s="4">
        <v>34.73</v>
      </c>
      <c r="AR58" s="4">
        <v>452.94</v>
      </c>
      <c r="AS58" s="4">
        <v>-2494.76</v>
      </c>
      <c r="AT58" s="4">
        <v>27121.63</v>
      </c>
      <c r="AU58" s="14">
        <v>127307.18</v>
      </c>
      <c r="AV58" s="4">
        <v>1148897.77</v>
      </c>
      <c r="AW58" s="4">
        <v>0</v>
      </c>
      <c r="AX58" s="4">
        <v>0</v>
      </c>
      <c r="AY58" s="22">
        <v>1148897.77</v>
      </c>
      <c r="AZ58" s="4">
        <f t="shared" si="4"/>
        <v>0</v>
      </c>
      <c r="BA58" s="4">
        <f t="shared" si="5"/>
        <v>0</v>
      </c>
      <c r="BB58" s="4">
        <f t="shared" si="6"/>
        <v>0</v>
      </c>
      <c r="BC58" s="4">
        <f t="shared" si="7"/>
        <v>0</v>
      </c>
      <c r="BD58" s="4">
        <f t="shared" si="8"/>
        <v>0</v>
      </c>
      <c r="BE58" s="4">
        <f t="shared" si="9"/>
        <v>0</v>
      </c>
      <c r="BF58" s="4">
        <f t="shared" si="10"/>
        <v>16045.800000000001</v>
      </c>
      <c r="BG58" s="14">
        <f t="shared" si="11"/>
        <v>16045.800000000001</v>
      </c>
      <c r="BH58" s="4">
        <f t="shared" si="12"/>
        <v>61066.02000000002</v>
      </c>
      <c r="BI58" s="4">
        <f t="shared" si="13"/>
        <v>0</v>
      </c>
      <c r="BJ58" s="4">
        <f t="shared" si="14"/>
        <v>0</v>
      </c>
      <c r="BK58" s="22">
        <f t="shared" si="15"/>
        <v>61066.02000000002</v>
      </c>
      <c r="BL58" s="4">
        <f t="shared" si="16"/>
        <v>77111.82000000002</v>
      </c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</row>
    <row r="59" spans="1:148" ht="12.75" customHeight="1">
      <c r="A59" s="32" t="s">
        <v>175</v>
      </c>
      <c r="B59" s="33" t="s">
        <v>135</v>
      </c>
      <c r="C59" s="25" t="s">
        <v>238</v>
      </c>
      <c r="D59" s="2">
        <v>2939854.97</v>
      </c>
      <c r="E59" s="2">
        <v>3946559.39</v>
      </c>
      <c r="F59" s="2">
        <v>46485.21</v>
      </c>
      <c r="G59" s="2">
        <v>1294.17</v>
      </c>
      <c r="H59" s="2">
        <v>18601.79</v>
      </c>
      <c r="I59" s="2">
        <v>278736.81</v>
      </c>
      <c r="J59" s="2">
        <v>452870.79</v>
      </c>
      <c r="K59" s="14">
        <f t="shared" si="1"/>
        <v>7684403.13</v>
      </c>
      <c r="L59" s="4">
        <v>43983859.23</v>
      </c>
      <c r="M59" s="4">
        <v>2510372.55</v>
      </c>
      <c r="N59" s="4">
        <v>151384.63</v>
      </c>
      <c r="O59" s="22">
        <f t="shared" si="2"/>
        <v>46645616.41</v>
      </c>
      <c r="P59" s="2">
        <v>2684506.8</v>
      </c>
      <c r="Q59" s="2">
        <v>3345291.12</v>
      </c>
      <c r="R59" s="2">
        <v>47727.48</v>
      </c>
      <c r="S59" s="2">
        <v>1019.64</v>
      </c>
      <c r="T59" s="2">
        <v>15922.8</v>
      </c>
      <c r="U59" s="2">
        <v>304957.8</v>
      </c>
      <c r="V59" s="2">
        <v>355465.92</v>
      </c>
      <c r="W59" s="14">
        <f t="shared" si="3"/>
        <v>6754891.56</v>
      </c>
      <c r="X59" s="4">
        <v>41694302.76</v>
      </c>
      <c r="Y59" s="4">
        <v>2379696.48</v>
      </c>
      <c r="Z59" s="4">
        <v>143511.72</v>
      </c>
      <c r="AA59" s="22">
        <v>44217510.95999999</v>
      </c>
      <c r="AB59" s="2">
        <v>255348.17</v>
      </c>
      <c r="AC59" s="2">
        <v>601268.27</v>
      </c>
      <c r="AD59" s="2">
        <v>-1242.27</v>
      </c>
      <c r="AE59" s="2">
        <v>274.53</v>
      </c>
      <c r="AF59" s="2">
        <v>2678.99</v>
      </c>
      <c r="AG59" s="2">
        <v>-26220.99</v>
      </c>
      <c r="AH59" s="2">
        <v>97404.87</v>
      </c>
      <c r="AI59" s="14">
        <v>929511.57</v>
      </c>
      <c r="AJ59" s="4">
        <v>2289556.47</v>
      </c>
      <c r="AK59" s="4">
        <v>130676.07</v>
      </c>
      <c r="AL59" s="4">
        <v>7872.91</v>
      </c>
      <c r="AM59" s="22">
        <v>2428105.45</v>
      </c>
      <c r="AN59" s="2">
        <v>255348.17</v>
      </c>
      <c r="AO59" s="2">
        <v>601268.27</v>
      </c>
      <c r="AP59" s="2">
        <v>-1242.27</v>
      </c>
      <c r="AQ59" s="2">
        <v>274.53</v>
      </c>
      <c r="AR59" s="2">
        <v>2678.99</v>
      </c>
      <c r="AS59" s="2">
        <v>-26220.99</v>
      </c>
      <c r="AT59" s="2">
        <v>135685.3</v>
      </c>
      <c r="AU59" s="14">
        <v>967792</v>
      </c>
      <c r="AV59" s="4">
        <v>2482767.99</v>
      </c>
      <c r="AW59" s="4">
        <v>141703.59</v>
      </c>
      <c r="AX59" s="4">
        <v>8540.05</v>
      </c>
      <c r="AY59" s="22">
        <v>2633011.63</v>
      </c>
      <c r="AZ59" s="2">
        <f t="shared" si="4"/>
        <v>0</v>
      </c>
      <c r="BA59" s="2">
        <f t="shared" si="5"/>
        <v>0</v>
      </c>
      <c r="BB59" s="2">
        <f t="shared" si="6"/>
        <v>0</v>
      </c>
      <c r="BC59" s="2">
        <f t="shared" si="7"/>
        <v>0</v>
      </c>
      <c r="BD59" s="2">
        <f t="shared" si="8"/>
        <v>0</v>
      </c>
      <c r="BE59" s="2">
        <f t="shared" si="9"/>
        <v>0</v>
      </c>
      <c r="BF59" s="2">
        <f t="shared" si="10"/>
        <v>38280.42999999999</v>
      </c>
      <c r="BG59" s="14">
        <f t="shared" si="11"/>
        <v>38280.42999999999</v>
      </c>
      <c r="BH59" s="4">
        <f t="shared" si="12"/>
        <v>193211.52000000002</v>
      </c>
      <c r="BI59" s="4">
        <f t="shared" si="13"/>
        <v>11027.51999999999</v>
      </c>
      <c r="BJ59" s="4">
        <f t="shared" si="14"/>
        <v>667.1399999999994</v>
      </c>
      <c r="BK59" s="22">
        <f t="shared" si="15"/>
        <v>204906.18</v>
      </c>
      <c r="BL59" s="4">
        <f t="shared" si="16"/>
        <v>243186.61</v>
      </c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</row>
    <row r="60" spans="1:148" ht="12.75" customHeight="1">
      <c r="A60" s="32" t="s">
        <v>187</v>
      </c>
      <c r="B60" s="33" t="s">
        <v>113</v>
      </c>
      <c r="C60" s="25" t="s">
        <v>52</v>
      </c>
      <c r="D60" s="4">
        <v>6871649.23</v>
      </c>
      <c r="E60" s="4">
        <v>5978742.1</v>
      </c>
      <c r="F60" s="4">
        <v>87372.04</v>
      </c>
      <c r="G60" s="4">
        <v>2154.71</v>
      </c>
      <c r="H60" s="4">
        <v>36260.8</v>
      </c>
      <c r="I60" s="4">
        <v>853994.38</v>
      </c>
      <c r="J60" s="4">
        <v>1443730.9</v>
      </c>
      <c r="K60" s="14">
        <f t="shared" si="1"/>
        <v>15273904.160000002</v>
      </c>
      <c r="L60" s="4">
        <v>76438577.3</v>
      </c>
      <c r="M60" s="4">
        <v>5914610.53</v>
      </c>
      <c r="N60" s="4">
        <v>452293.2</v>
      </c>
      <c r="O60" s="22">
        <f t="shared" si="2"/>
        <v>82805481.03</v>
      </c>
      <c r="P60" s="4">
        <v>6365626.56</v>
      </c>
      <c r="Q60" s="4">
        <v>5526989.16</v>
      </c>
      <c r="R60" s="4">
        <v>82748.28</v>
      </c>
      <c r="S60" s="4">
        <v>1694.52</v>
      </c>
      <c r="T60" s="4">
        <v>26321.04</v>
      </c>
      <c r="U60" s="4">
        <v>954821.52</v>
      </c>
      <c r="V60" s="4">
        <v>1218081.12</v>
      </c>
      <c r="W60" s="14">
        <f t="shared" si="3"/>
        <v>14176282.199999996</v>
      </c>
      <c r="X60" s="4">
        <v>72459607.68</v>
      </c>
      <c r="Y60" s="4">
        <v>5606728.56</v>
      </c>
      <c r="Z60" s="4">
        <v>428771.16</v>
      </c>
      <c r="AA60" s="22">
        <v>78495107.4</v>
      </c>
      <c r="AB60" s="4">
        <v>506022.67</v>
      </c>
      <c r="AC60" s="4">
        <v>451752.94</v>
      </c>
      <c r="AD60" s="4">
        <v>4623.76</v>
      </c>
      <c r="AE60" s="4">
        <v>460.19</v>
      </c>
      <c r="AF60" s="4">
        <v>9939.76</v>
      </c>
      <c r="AG60" s="4">
        <v>-100827.14</v>
      </c>
      <c r="AH60" s="4">
        <v>225649.78</v>
      </c>
      <c r="AI60" s="14">
        <v>1097621.96</v>
      </c>
      <c r="AJ60" s="4">
        <v>3978969.62</v>
      </c>
      <c r="AK60" s="4">
        <v>307881.97</v>
      </c>
      <c r="AL60" s="4">
        <v>23522.04</v>
      </c>
      <c r="AM60" s="22">
        <v>4310373.63</v>
      </c>
      <c r="AN60" s="4">
        <v>506022.67</v>
      </c>
      <c r="AO60" s="4">
        <v>451752.94</v>
      </c>
      <c r="AP60" s="4">
        <v>4623.76</v>
      </c>
      <c r="AQ60" s="4">
        <v>460.19</v>
      </c>
      <c r="AR60" s="4">
        <v>9939.76</v>
      </c>
      <c r="AS60" s="4">
        <v>-100827.14</v>
      </c>
      <c r="AT60" s="4">
        <v>347686.01</v>
      </c>
      <c r="AU60" s="14">
        <v>1219658.19</v>
      </c>
      <c r="AV60" s="4">
        <v>4314747.65</v>
      </c>
      <c r="AW60" s="4">
        <v>333863.56</v>
      </c>
      <c r="AX60" s="4">
        <v>25515.25</v>
      </c>
      <c r="AY60" s="22">
        <v>4674126.46</v>
      </c>
      <c r="AZ60" s="4">
        <f t="shared" si="4"/>
        <v>0</v>
      </c>
      <c r="BA60" s="4">
        <f t="shared" si="5"/>
        <v>0</v>
      </c>
      <c r="BB60" s="4">
        <f t="shared" si="6"/>
        <v>0</v>
      </c>
      <c r="BC60" s="4">
        <f t="shared" si="7"/>
        <v>0</v>
      </c>
      <c r="BD60" s="4">
        <f t="shared" si="8"/>
        <v>0</v>
      </c>
      <c r="BE60" s="4">
        <f t="shared" si="9"/>
        <v>0</v>
      </c>
      <c r="BF60" s="4">
        <f t="shared" si="10"/>
        <v>122036.23000000001</v>
      </c>
      <c r="BG60" s="14">
        <f t="shared" si="11"/>
        <v>122036.23000000001</v>
      </c>
      <c r="BH60" s="4">
        <f t="shared" si="12"/>
        <v>335778.03000000026</v>
      </c>
      <c r="BI60" s="4">
        <f t="shared" si="13"/>
        <v>25981.590000000026</v>
      </c>
      <c r="BJ60" s="4">
        <f t="shared" si="14"/>
        <v>1993.2099999999991</v>
      </c>
      <c r="BK60" s="22">
        <f t="shared" si="15"/>
        <v>363752.8300000003</v>
      </c>
      <c r="BL60" s="4">
        <f t="shared" si="16"/>
        <v>485789.0600000003</v>
      </c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</row>
    <row r="61" spans="1:148" ht="12.75" customHeight="1">
      <c r="A61" s="32" t="s">
        <v>85</v>
      </c>
      <c r="B61" s="33" t="s">
        <v>125</v>
      </c>
      <c r="C61" s="25" t="s">
        <v>78</v>
      </c>
      <c r="D61" s="4">
        <v>726576.54</v>
      </c>
      <c r="E61" s="4">
        <v>1290628.2</v>
      </c>
      <c r="F61" s="4">
        <v>16468.38</v>
      </c>
      <c r="G61" s="4">
        <v>451.09</v>
      </c>
      <c r="H61" s="4">
        <v>6302.1</v>
      </c>
      <c r="I61" s="4">
        <v>155494.56</v>
      </c>
      <c r="J61" s="4">
        <v>219956</v>
      </c>
      <c r="K61" s="14">
        <f t="shared" si="1"/>
        <v>2415876.87</v>
      </c>
      <c r="L61" s="4">
        <v>15085462.13</v>
      </c>
      <c r="M61" s="2">
        <v>851299.78</v>
      </c>
      <c r="N61" s="2">
        <v>44517.78</v>
      </c>
      <c r="O61" s="22">
        <f t="shared" si="2"/>
        <v>15981279.69</v>
      </c>
      <c r="P61" s="4">
        <v>608146.56</v>
      </c>
      <c r="Q61" s="4">
        <v>1259217.72</v>
      </c>
      <c r="R61" s="4">
        <v>19461.96</v>
      </c>
      <c r="S61" s="4">
        <v>416.64</v>
      </c>
      <c r="T61" s="4">
        <v>6490.56</v>
      </c>
      <c r="U61" s="4">
        <v>150370.2</v>
      </c>
      <c r="V61" s="4">
        <v>198042.24</v>
      </c>
      <c r="W61" s="14">
        <f t="shared" si="3"/>
        <v>2242145.88</v>
      </c>
      <c r="X61" s="4">
        <v>14300196.36</v>
      </c>
      <c r="Y61" s="2">
        <v>806985.84</v>
      </c>
      <c r="Z61" s="2">
        <v>42202.56</v>
      </c>
      <c r="AA61" s="22">
        <v>15149384.76</v>
      </c>
      <c r="AB61" s="4">
        <v>118429.98</v>
      </c>
      <c r="AC61" s="4">
        <v>31410.48</v>
      </c>
      <c r="AD61" s="4">
        <v>-2993.58</v>
      </c>
      <c r="AE61" s="4">
        <v>34.45</v>
      </c>
      <c r="AF61" s="4">
        <v>-188.46</v>
      </c>
      <c r="AG61" s="4">
        <v>5124.36</v>
      </c>
      <c r="AH61" s="4">
        <v>21913.76</v>
      </c>
      <c r="AI61" s="14">
        <v>173730.99</v>
      </c>
      <c r="AJ61" s="4">
        <v>785265.77</v>
      </c>
      <c r="AK61" s="2">
        <v>44313.94</v>
      </c>
      <c r="AL61" s="2">
        <v>2315.22</v>
      </c>
      <c r="AM61" s="22">
        <v>831894.93</v>
      </c>
      <c r="AN61" s="4">
        <v>118429.98</v>
      </c>
      <c r="AO61" s="4">
        <v>31410.48</v>
      </c>
      <c r="AP61" s="4">
        <v>-2993.58</v>
      </c>
      <c r="AQ61" s="4">
        <v>34.45</v>
      </c>
      <c r="AR61" s="4">
        <v>-188.46</v>
      </c>
      <c r="AS61" s="4">
        <v>5124.36</v>
      </c>
      <c r="AT61" s="4">
        <v>40506.29</v>
      </c>
      <c r="AU61" s="14">
        <v>192323.52</v>
      </c>
      <c r="AV61" s="4">
        <v>851532.92</v>
      </c>
      <c r="AW61" s="2">
        <v>48053.51</v>
      </c>
      <c r="AX61" s="2">
        <v>2511.41</v>
      </c>
      <c r="AY61" s="22">
        <v>902097.84</v>
      </c>
      <c r="AZ61" s="4">
        <f t="shared" si="4"/>
        <v>0</v>
      </c>
      <c r="BA61" s="4">
        <f t="shared" si="5"/>
        <v>0</v>
      </c>
      <c r="BB61" s="4">
        <f t="shared" si="6"/>
        <v>0</v>
      </c>
      <c r="BC61" s="4">
        <f t="shared" si="7"/>
        <v>0</v>
      </c>
      <c r="BD61" s="4">
        <f t="shared" si="8"/>
        <v>0</v>
      </c>
      <c r="BE61" s="4">
        <f t="shared" si="9"/>
        <v>0</v>
      </c>
      <c r="BF61" s="4">
        <f t="shared" si="10"/>
        <v>18592.530000000002</v>
      </c>
      <c r="BG61" s="14">
        <f t="shared" si="11"/>
        <v>18592.530000000002</v>
      </c>
      <c r="BH61" s="4">
        <f t="shared" si="12"/>
        <v>66267.15000000002</v>
      </c>
      <c r="BI61" s="2">
        <f t="shared" si="13"/>
        <v>3739.5699999999997</v>
      </c>
      <c r="BJ61" s="2">
        <f t="shared" si="14"/>
        <v>196.19000000000005</v>
      </c>
      <c r="BK61" s="22">
        <f t="shared" si="15"/>
        <v>70202.91000000002</v>
      </c>
      <c r="BL61" s="2">
        <f t="shared" si="16"/>
        <v>88795.44000000002</v>
      </c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</row>
    <row r="62" spans="1:148" ht="12.75" customHeight="1">
      <c r="A62" s="32" t="s">
        <v>188</v>
      </c>
      <c r="B62" s="33" t="s">
        <v>123</v>
      </c>
      <c r="C62" s="25" t="s">
        <v>53</v>
      </c>
      <c r="D62" s="4">
        <v>2055378.59</v>
      </c>
      <c r="E62" s="4">
        <v>1645709.9</v>
      </c>
      <c r="F62" s="4">
        <v>21229.02</v>
      </c>
      <c r="G62" s="4">
        <v>708.39</v>
      </c>
      <c r="H62" s="4">
        <v>8052.92</v>
      </c>
      <c r="I62" s="4">
        <v>184072.4</v>
      </c>
      <c r="J62" s="4">
        <v>334466.99</v>
      </c>
      <c r="K62" s="14">
        <f t="shared" si="1"/>
        <v>4249618.21</v>
      </c>
      <c r="L62" s="2">
        <v>20937677.86</v>
      </c>
      <c r="M62" s="4">
        <v>2733297.06</v>
      </c>
      <c r="N62" s="4">
        <v>288601.88</v>
      </c>
      <c r="O62" s="22">
        <f t="shared" si="2"/>
        <v>23959576.799999997</v>
      </c>
      <c r="P62" s="4">
        <v>1884629.28</v>
      </c>
      <c r="Q62" s="4">
        <v>1515645.36</v>
      </c>
      <c r="R62" s="4">
        <v>22356.48</v>
      </c>
      <c r="S62" s="4">
        <v>537.48</v>
      </c>
      <c r="T62" s="4">
        <v>6764.64</v>
      </c>
      <c r="U62" s="4">
        <v>192945.36</v>
      </c>
      <c r="V62" s="4">
        <v>289356</v>
      </c>
      <c r="W62" s="14">
        <f t="shared" si="3"/>
        <v>3912234.6</v>
      </c>
      <c r="X62" s="2">
        <v>19847778.12</v>
      </c>
      <c r="Y62" s="4">
        <v>2591016.72</v>
      </c>
      <c r="Z62" s="4">
        <v>273592.8</v>
      </c>
      <c r="AA62" s="22">
        <v>22712387.64</v>
      </c>
      <c r="AB62" s="4">
        <v>170749.31</v>
      </c>
      <c r="AC62" s="4">
        <v>130064.54</v>
      </c>
      <c r="AD62" s="4">
        <v>-1127.46</v>
      </c>
      <c r="AE62" s="4">
        <v>170.91</v>
      </c>
      <c r="AF62" s="4">
        <v>1288.28</v>
      </c>
      <c r="AG62" s="4">
        <v>-8872.96</v>
      </c>
      <c r="AH62" s="4">
        <v>45110.99</v>
      </c>
      <c r="AI62" s="14">
        <v>337383.61</v>
      </c>
      <c r="AJ62" s="2">
        <v>1089899.74</v>
      </c>
      <c r="AK62" s="4">
        <v>142280.34</v>
      </c>
      <c r="AL62" s="4">
        <v>15009.08</v>
      </c>
      <c r="AM62" s="22">
        <v>1247189.16</v>
      </c>
      <c r="AN62" s="4">
        <v>170749.31</v>
      </c>
      <c r="AO62" s="4">
        <v>130064.54</v>
      </c>
      <c r="AP62" s="4">
        <v>-1127.46</v>
      </c>
      <c r="AQ62" s="4">
        <v>170.91</v>
      </c>
      <c r="AR62" s="4">
        <v>1288.28</v>
      </c>
      <c r="AS62" s="4">
        <v>-8872.96</v>
      </c>
      <c r="AT62" s="4">
        <v>73382.94</v>
      </c>
      <c r="AU62" s="14">
        <v>365655.56</v>
      </c>
      <c r="AV62" s="2">
        <v>1181874.4</v>
      </c>
      <c r="AW62" s="4">
        <v>154287.12</v>
      </c>
      <c r="AX62" s="4">
        <v>16280.92</v>
      </c>
      <c r="AY62" s="22">
        <v>1352442.44</v>
      </c>
      <c r="AZ62" s="4">
        <f t="shared" si="4"/>
        <v>0</v>
      </c>
      <c r="BA62" s="4">
        <f t="shared" si="5"/>
        <v>0</v>
      </c>
      <c r="BB62" s="4">
        <f t="shared" si="6"/>
        <v>0</v>
      </c>
      <c r="BC62" s="4">
        <f t="shared" si="7"/>
        <v>0</v>
      </c>
      <c r="BD62" s="4">
        <f t="shared" si="8"/>
        <v>0</v>
      </c>
      <c r="BE62" s="4">
        <f t="shared" si="9"/>
        <v>0</v>
      </c>
      <c r="BF62" s="4">
        <f t="shared" si="10"/>
        <v>28271.950000000004</v>
      </c>
      <c r="BG62" s="14">
        <f t="shared" si="11"/>
        <v>28271.950000000004</v>
      </c>
      <c r="BH62" s="2">
        <f t="shared" si="12"/>
        <v>91974.65999999992</v>
      </c>
      <c r="BI62" s="4">
        <f t="shared" si="13"/>
        <v>12006.779999999999</v>
      </c>
      <c r="BJ62" s="4">
        <f t="shared" si="14"/>
        <v>1271.8400000000001</v>
      </c>
      <c r="BK62" s="22">
        <f t="shared" si="15"/>
        <v>105253.27999999991</v>
      </c>
      <c r="BL62" s="4">
        <f t="shared" si="16"/>
        <v>133525.22999999992</v>
      </c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</row>
    <row r="63" spans="1:142" ht="12.75" customHeight="1">
      <c r="A63" s="32" t="s">
        <v>189</v>
      </c>
      <c r="B63" s="33" t="s">
        <v>120</v>
      </c>
      <c r="C63" s="25" t="s">
        <v>54</v>
      </c>
      <c r="D63" s="2">
        <v>5342004.7</v>
      </c>
      <c r="E63" s="2">
        <v>3614319.64</v>
      </c>
      <c r="F63" s="2">
        <v>53916.38</v>
      </c>
      <c r="G63" s="2">
        <v>1767.71</v>
      </c>
      <c r="H63" s="2">
        <v>20659.73</v>
      </c>
      <c r="I63" s="2">
        <v>344431.52</v>
      </c>
      <c r="J63" s="2">
        <v>599900.49</v>
      </c>
      <c r="K63" s="14">
        <f t="shared" si="1"/>
        <v>9977000.170000002</v>
      </c>
      <c r="L63" s="4">
        <v>37634536.33</v>
      </c>
      <c r="M63" s="4">
        <v>1372865.44</v>
      </c>
      <c r="N63" s="4">
        <v>3758524.35</v>
      </c>
      <c r="O63" s="22">
        <f t="shared" si="2"/>
        <v>42765926.12</v>
      </c>
      <c r="P63" s="2">
        <v>5128252.68</v>
      </c>
      <c r="Q63" s="2">
        <v>3387664.68</v>
      </c>
      <c r="R63" s="2">
        <v>57140.28</v>
      </c>
      <c r="S63" s="2">
        <v>1300.08</v>
      </c>
      <c r="T63" s="2">
        <v>19018.8</v>
      </c>
      <c r="U63" s="2">
        <v>393838.92</v>
      </c>
      <c r="V63" s="2">
        <v>504774.84</v>
      </c>
      <c r="W63" s="14">
        <f t="shared" si="3"/>
        <v>9491990.28</v>
      </c>
      <c r="X63" s="4">
        <v>35675490.48</v>
      </c>
      <c r="Y63" s="4">
        <v>1301401.68</v>
      </c>
      <c r="Z63" s="4">
        <v>3563058.36</v>
      </c>
      <c r="AA63" s="22">
        <v>40539950.519999996</v>
      </c>
      <c r="AB63" s="2">
        <v>213752.02</v>
      </c>
      <c r="AC63" s="2">
        <v>226654.96</v>
      </c>
      <c r="AD63" s="2">
        <v>-3223.9</v>
      </c>
      <c r="AE63" s="2">
        <v>467.63</v>
      </c>
      <c r="AF63" s="2">
        <v>1640.93</v>
      </c>
      <c r="AG63" s="2">
        <v>-49407.4</v>
      </c>
      <c r="AH63" s="2">
        <v>95125.65</v>
      </c>
      <c r="AI63" s="14">
        <v>485009.89</v>
      </c>
      <c r="AJ63" s="4">
        <v>1959045.85</v>
      </c>
      <c r="AK63" s="4">
        <v>71463.76</v>
      </c>
      <c r="AL63" s="4">
        <v>195465.99</v>
      </c>
      <c r="AM63" s="22">
        <v>2225975.6</v>
      </c>
      <c r="AN63" s="2">
        <v>213752.02</v>
      </c>
      <c r="AO63" s="2">
        <v>226654.96</v>
      </c>
      <c r="AP63" s="2">
        <v>-3223.9</v>
      </c>
      <c r="AQ63" s="2">
        <v>467.63</v>
      </c>
      <c r="AR63" s="2">
        <v>1640.93</v>
      </c>
      <c r="AS63" s="2">
        <v>-49407.4</v>
      </c>
      <c r="AT63" s="2">
        <v>145834.27</v>
      </c>
      <c r="AU63" s="14">
        <v>535718.51</v>
      </c>
      <c r="AV63" s="4">
        <v>2124366.17</v>
      </c>
      <c r="AW63" s="4">
        <v>77494.46</v>
      </c>
      <c r="AX63" s="4">
        <v>212029.45</v>
      </c>
      <c r="AY63" s="22">
        <v>2413890.08</v>
      </c>
      <c r="AZ63" s="2">
        <f t="shared" si="4"/>
        <v>0</v>
      </c>
      <c r="BA63" s="2">
        <f t="shared" si="5"/>
        <v>0</v>
      </c>
      <c r="BB63" s="2">
        <f t="shared" si="6"/>
        <v>0</v>
      </c>
      <c r="BC63" s="2">
        <f t="shared" si="7"/>
        <v>0</v>
      </c>
      <c r="BD63" s="2">
        <f t="shared" si="8"/>
        <v>0</v>
      </c>
      <c r="BE63" s="2">
        <f t="shared" si="9"/>
        <v>0</v>
      </c>
      <c r="BF63" s="2">
        <f t="shared" si="10"/>
        <v>50708.619999999995</v>
      </c>
      <c r="BG63" s="14">
        <f t="shared" si="11"/>
        <v>50708.619999999995</v>
      </c>
      <c r="BH63" s="4">
        <f t="shared" si="12"/>
        <v>165320.31999999983</v>
      </c>
      <c r="BI63" s="4">
        <f t="shared" si="13"/>
        <v>6030.700000000012</v>
      </c>
      <c r="BJ63" s="4">
        <f t="shared" si="14"/>
        <v>16563.46000000002</v>
      </c>
      <c r="BK63" s="22">
        <f t="shared" si="15"/>
        <v>187914.47999999986</v>
      </c>
      <c r="BL63" s="4">
        <f t="shared" si="16"/>
        <v>238623.09999999986</v>
      </c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</row>
    <row r="64" spans="1:142" ht="12.75" customHeight="1">
      <c r="A64" s="32" t="s">
        <v>190</v>
      </c>
      <c r="B64" s="33" t="s">
        <v>172</v>
      </c>
      <c r="C64" s="25" t="s">
        <v>55</v>
      </c>
      <c r="D64" s="4">
        <v>1511351.71</v>
      </c>
      <c r="E64" s="4">
        <v>1286156.94</v>
      </c>
      <c r="F64" s="4">
        <v>17519.16</v>
      </c>
      <c r="G64" s="4">
        <v>511.65</v>
      </c>
      <c r="H64" s="4">
        <v>7132.61</v>
      </c>
      <c r="I64" s="4">
        <v>127633.81</v>
      </c>
      <c r="J64" s="4">
        <v>307634.3</v>
      </c>
      <c r="K64" s="14">
        <f t="shared" si="1"/>
        <v>3257940.1799999997</v>
      </c>
      <c r="L64" s="4">
        <v>13918730.61</v>
      </c>
      <c r="M64" s="4">
        <v>1977974.83</v>
      </c>
      <c r="N64" s="4">
        <v>236518.92</v>
      </c>
      <c r="O64" s="22">
        <f t="shared" si="2"/>
        <v>16133224.36</v>
      </c>
      <c r="P64" s="4">
        <v>1419499.68</v>
      </c>
      <c r="Q64" s="4">
        <v>1188881.4</v>
      </c>
      <c r="R64" s="4">
        <v>18761.28</v>
      </c>
      <c r="S64" s="4">
        <v>438.36</v>
      </c>
      <c r="T64" s="4">
        <v>6008.4</v>
      </c>
      <c r="U64" s="4">
        <v>148656.48</v>
      </c>
      <c r="V64" s="4">
        <v>311876.88</v>
      </c>
      <c r="W64" s="14">
        <f t="shared" si="3"/>
        <v>3094122.4799999995</v>
      </c>
      <c r="X64" s="4">
        <v>13194198.48</v>
      </c>
      <c r="Y64" s="4">
        <v>1875012.36</v>
      </c>
      <c r="Z64" s="4">
        <v>224218.56</v>
      </c>
      <c r="AA64" s="22">
        <v>15293429.4</v>
      </c>
      <c r="AB64" s="4">
        <v>91852.03</v>
      </c>
      <c r="AC64" s="4">
        <v>97275.54</v>
      </c>
      <c r="AD64" s="4">
        <v>-1242.12</v>
      </c>
      <c r="AE64" s="4">
        <v>73.29</v>
      </c>
      <c r="AF64" s="4">
        <v>1124.21</v>
      </c>
      <c r="AG64" s="4">
        <v>-21022.67</v>
      </c>
      <c r="AH64" s="4">
        <v>-4242.58</v>
      </c>
      <c r="AI64" s="14">
        <v>163817.7</v>
      </c>
      <c r="AJ64" s="4">
        <v>724532.13</v>
      </c>
      <c r="AK64" s="4">
        <v>102962.47</v>
      </c>
      <c r="AL64" s="4">
        <v>12300.36</v>
      </c>
      <c r="AM64" s="22">
        <v>839794.96</v>
      </c>
      <c r="AN64" s="4">
        <v>91852.03</v>
      </c>
      <c r="AO64" s="4">
        <v>97275.54</v>
      </c>
      <c r="AP64" s="4">
        <v>-1242.12</v>
      </c>
      <c r="AQ64" s="4">
        <v>73.29</v>
      </c>
      <c r="AR64" s="4">
        <v>1124.21</v>
      </c>
      <c r="AS64" s="4">
        <v>-21022.67</v>
      </c>
      <c r="AT64" s="4">
        <v>21761.25</v>
      </c>
      <c r="AU64" s="14">
        <v>189821.53</v>
      </c>
      <c r="AV64" s="4">
        <v>785674.08</v>
      </c>
      <c r="AW64" s="4">
        <v>111651.28</v>
      </c>
      <c r="AX64" s="4">
        <v>13342.68</v>
      </c>
      <c r="AY64" s="22">
        <v>910668.04</v>
      </c>
      <c r="AZ64" s="4">
        <f t="shared" si="4"/>
        <v>0</v>
      </c>
      <c r="BA64" s="4">
        <f t="shared" si="5"/>
        <v>0</v>
      </c>
      <c r="BB64" s="4">
        <f t="shared" si="6"/>
        <v>0</v>
      </c>
      <c r="BC64" s="4">
        <f t="shared" si="7"/>
        <v>0</v>
      </c>
      <c r="BD64" s="4">
        <f t="shared" si="8"/>
        <v>0</v>
      </c>
      <c r="BE64" s="4">
        <f t="shared" si="9"/>
        <v>0</v>
      </c>
      <c r="BF64" s="4">
        <f t="shared" si="10"/>
        <v>26003.83</v>
      </c>
      <c r="BG64" s="14">
        <f t="shared" si="11"/>
        <v>26003.83</v>
      </c>
      <c r="BH64" s="4">
        <f t="shared" si="12"/>
        <v>61141.94999999995</v>
      </c>
      <c r="BI64" s="4">
        <f t="shared" si="13"/>
        <v>8688.809999999998</v>
      </c>
      <c r="BJ64" s="4">
        <f t="shared" si="14"/>
        <v>1042.3199999999997</v>
      </c>
      <c r="BK64" s="22">
        <f t="shared" si="15"/>
        <v>70873.07999999996</v>
      </c>
      <c r="BL64" s="4">
        <f t="shared" si="16"/>
        <v>96876.90999999996</v>
      </c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</row>
    <row r="65" spans="1:142" ht="12.75" customHeight="1">
      <c r="A65" s="32" t="s">
        <v>89</v>
      </c>
      <c r="B65" s="33" t="s">
        <v>118</v>
      </c>
      <c r="C65" s="25" t="s">
        <v>16</v>
      </c>
      <c r="D65" s="4">
        <v>8122357.99</v>
      </c>
      <c r="E65" s="4">
        <v>8647212.83</v>
      </c>
      <c r="F65" s="4">
        <v>98206.2</v>
      </c>
      <c r="G65" s="4">
        <v>3156.31</v>
      </c>
      <c r="H65" s="4">
        <v>35678.3</v>
      </c>
      <c r="I65" s="4">
        <v>806027.56</v>
      </c>
      <c r="J65" s="4">
        <v>1215911.97</v>
      </c>
      <c r="K65" s="14">
        <f t="shared" si="1"/>
        <v>18928551.159999996</v>
      </c>
      <c r="L65" s="4">
        <v>61620930.86</v>
      </c>
      <c r="M65" s="4">
        <v>10317968.65</v>
      </c>
      <c r="N65" s="4">
        <v>779932.56</v>
      </c>
      <c r="O65" s="22">
        <f t="shared" si="2"/>
        <v>72718832.07000001</v>
      </c>
      <c r="P65" s="4">
        <v>6953133.6</v>
      </c>
      <c r="Q65" s="4">
        <v>9149381.16</v>
      </c>
      <c r="R65" s="4">
        <v>125521.68</v>
      </c>
      <c r="S65" s="4">
        <v>2744.52</v>
      </c>
      <c r="T65" s="4">
        <v>42091.44</v>
      </c>
      <c r="U65" s="4">
        <v>881601.12</v>
      </c>
      <c r="V65" s="4">
        <v>982434.36</v>
      </c>
      <c r="W65" s="14">
        <f t="shared" si="3"/>
        <v>18136907.88</v>
      </c>
      <c r="X65" s="4">
        <v>58413285.96</v>
      </c>
      <c r="Y65" s="4">
        <v>9780872.28</v>
      </c>
      <c r="Z65" s="4">
        <v>739371.36</v>
      </c>
      <c r="AA65" s="22">
        <v>68933529.6</v>
      </c>
      <c r="AB65" s="4">
        <v>1169224.39</v>
      </c>
      <c r="AC65" s="4">
        <v>-502168.33</v>
      </c>
      <c r="AD65" s="4">
        <v>-27315.48</v>
      </c>
      <c r="AE65" s="4">
        <v>411.79</v>
      </c>
      <c r="AF65" s="4">
        <v>-6413.14</v>
      </c>
      <c r="AG65" s="4">
        <v>-75573.56</v>
      </c>
      <c r="AH65" s="4">
        <v>233477.61</v>
      </c>
      <c r="AI65" s="14">
        <v>791643.28</v>
      </c>
      <c r="AJ65" s="4">
        <v>3207644.9</v>
      </c>
      <c r="AK65" s="4">
        <v>537096.37</v>
      </c>
      <c r="AL65" s="4">
        <v>40561.2</v>
      </c>
      <c r="AM65" s="22">
        <v>3785302.47</v>
      </c>
      <c r="AN65" s="4">
        <v>1169224.39</v>
      </c>
      <c r="AO65" s="4">
        <v>-502168.33</v>
      </c>
      <c r="AP65" s="4">
        <v>-27315.48</v>
      </c>
      <c r="AQ65" s="4">
        <v>411.79</v>
      </c>
      <c r="AR65" s="4">
        <v>-6413.14</v>
      </c>
      <c r="AS65" s="4">
        <v>-75573.56</v>
      </c>
      <c r="AT65" s="4">
        <v>336256.68</v>
      </c>
      <c r="AU65" s="14">
        <v>894422.35</v>
      </c>
      <c r="AV65" s="4">
        <v>3478332.24</v>
      </c>
      <c r="AW65" s="4">
        <v>582420.96</v>
      </c>
      <c r="AX65" s="4">
        <v>43998.29</v>
      </c>
      <c r="AY65" s="22">
        <v>4104751.49</v>
      </c>
      <c r="AZ65" s="4">
        <f t="shared" si="4"/>
        <v>0</v>
      </c>
      <c r="BA65" s="4">
        <f t="shared" si="5"/>
        <v>0</v>
      </c>
      <c r="BB65" s="4">
        <f t="shared" si="6"/>
        <v>0</v>
      </c>
      <c r="BC65" s="4">
        <f t="shared" si="7"/>
        <v>0</v>
      </c>
      <c r="BD65" s="4">
        <f t="shared" si="8"/>
        <v>0</v>
      </c>
      <c r="BE65" s="4">
        <f t="shared" si="9"/>
        <v>0</v>
      </c>
      <c r="BF65" s="4">
        <f t="shared" si="10"/>
        <v>102779.07</v>
      </c>
      <c r="BG65" s="14">
        <f t="shared" si="11"/>
        <v>102779.07</v>
      </c>
      <c r="BH65" s="4">
        <f t="shared" si="12"/>
        <v>270687.3400000003</v>
      </c>
      <c r="BI65" s="4">
        <f t="shared" si="13"/>
        <v>45324.58999999997</v>
      </c>
      <c r="BJ65" s="4">
        <f t="shared" si="14"/>
        <v>3437.090000000004</v>
      </c>
      <c r="BK65" s="22">
        <f t="shared" si="15"/>
        <v>319449.0200000003</v>
      </c>
      <c r="BL65" s="4">
        <f t="shared" si="16"/>
        <v>422228.0900000003</v>
      </c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</row>
    <row r="66" spans="1:142" ht="12.75" customHeight="1">
      <c r="A66" s="32" t="s">
        <v>191</v>
      </c>
      <c r="B66" s="33" t="s">
        <v>104</v>
      </c>
      <c r="C66" s="25" t="s">
        <v>239</v>
      </c>
      <c r="D66" s="4">
        <v>6538544.11</v>
      </c>
      <c r="E66" s="4">
        <v>0</v>
      </c>
      <c r="F66" s="4">
        <v>63996.65</v>
      </c>
      <c r="G66" s="4">
        <v>1700.41</v>
      </c>
      <c r="H66" s="4">
        <v>28990.35</v>
      </c>
      <c r="I66" s="4">
        <v>0</v>
      </c>
      <c r="J66" s="4">
        <v>0</v>
      </c>
      <c r="K66" s="14">
        <f t="shared" si="1"/>
        <v>6633231.5200000005</v>
      </c>
      <c r="L66" s="4">
        <v>81567472.86</v>
      </c>
      <c r="M66" s="4">
        <v>7496177.93</v>
      </c>
      <c r="N66" s="4">
        <v>659848.6</v>
      </c>
      <c r="O66" s="22">
        <f t="shared" si="2"/>
        <v>89723499.38999999</v>
      </c>
      <c r="P66" s="4">
        <v>5869253.76</v>
      </c>
      <c r="Q66" s="4">
        <v>0</v>
      </c>
      <c r="R66" s="4">
        <v>85854.84</v>
      </c>
      <c r="S66" s="4">
        <v>1588.92</v>
      </c>
      <c r="T66" s="4">
        <v>33022.56</v>
      </c>
      <c r="U66" s="4">
        <v>0</v>
      </c>
      <c r="V66" s="4">
        <v>0</v>
      </c>
      <c r="W66" s="14">
        <f t="shared" si="3"/>
        <v>5989720.079999999</v>
      </c>
      <c r="X66" s="4">
        <v>77321521.2</v>
      </c>
      <c r="Y66" s="4">
        <v>7105968.36</v>
      </c>
      <c r="Z66" s="4">
        <v>625532.52</v>
      </c>
      <c r="AA66" s="22">
        <v>85053022.08</v>
      </c>
      <c r="AB66" s="4">
        <v>669290.35</v>
      </c>
      <c r="AC66" s="4">
        <v>0</v>
      </c>
      <c r="AD66" s="4">
        <v>-21858.19</v>
      </c>
      <c r="AE66" s="4">
        <v>111.49</v>
      </c>
      <c r="AF66" s="4">
        <v>-4032.21</v>
      </c>
      <c r="AG66" s="4">
        <v>0</v>
      </c>
      <c r="AH66" s="4">
        <v>0</v>
      </c>
      <c r="AI66" s="14">
        <v>643511.44</v>
      </c>
      <c r="AJ66" s="4">
        <v>4245951.66</v>
      </c>
      <c r="AK66" s="4">
        <v>390209.57</v>
      </c>
      <c r="AL66" s="4">
        <v>34316.08</v>
      </c>
      <c r="AM66" s="22">
        <v>4670477.31</v>
      </c>
      <c r="AN66" s="4">
        <v>669290.35</v>
      </c>
      <c r="AO66" s="4">
        <v>0</v>
      </c>
      <c r="AP66" s="4">
        <v>-21858.19</v>
      </c>
      <c r="AQ66" s="4">
        <v>111.49</v>
      </c>
      <c r="AR66" s="4">
        <v>-4032.21</v>
      </c>
      <c r="AS66" s="4">
        <v>0</v>
      </c>
      <c r="AT66" s="4">
        <v>0</v>
      </c>
      <c r="AU66" s="14">
        <v>643511.44</v>
      </c>
      <c r="AV66" s="4">
        <v>4604259.81</v>
      </c>
      <c r="AW66" s="4">
        <v>423138.64</v>
      </c>
      <c r="AX66" s="4">
        <v>37223.97</v>
      </c>
      <c r="AY66" s="22">
        <v>5064622.42</v>
      </c>
      <c r="AZ66" s="4">
        <f t="shared" si="4"/>
        <v>0</v>
      </c>
      <c r="BA66" s="4">
        <f t="shared" si="5"/>
        <v>0</v>
      </c>
      <c r="BB66" s="4">
        <f t="shared" si="6"/>
        <v>0</v>
      </c>
      <c r="BC66" s="4">
        <f t="shared" si="7"/>
        <v>0</v>
      </c>
      <c r="BD66" s="4">
        <f t="shared" si="8"/>
        <v>0</v>
      </c>
      <c r="BE66" s="4">
        <f t="shared" si="9"/>
        <v>0</v>
      </c>
      <c r="BF66" s="4">
        <f t="shared" si="10"/>
        <v>0</v>
      </c>
      <c r="BG66" s="14">
        <f t="shared" si="11"/>
        <v>0</v>
      </c>
      <c r="BH66" s="4">
        <f t="shared" si="12"/>
        <v>358308.14999999944</v>
      </c>
      <c r="BI66" s="4">
        <f t="shared" si="13"/>
        <v>32929.07000000001</v>
      </c>
      <c r="BJ66" s="4">
        <f t="shared" si="14"/>
        <v>2907.8899999999994</v>
      </c>
      <c r="BK66" s="22">
        <f t="shared" si="15"/>
        <v>394145.10999999946</v>
      </c>
      <c r="BL66" s="4">
        <f t="shared" si="16"/>
        <v>394145.10999999946</v>
      </c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</row>
    <row r="67" spans="1:142" ht="12.75" customHeight="1">
      <c r="A67" s="32" t="s">
        <v>175</v>
      </c>
      <c r="B67" s="33" t="s">
        <v>176</v>
      </c>
      <c r="C67" s="25" t="s">
        <v>47</v>
      </c>
      <c r="D67" s="2">
        <v>1438674.7</v>
      </c>
      <c r="E67" s="2">
        <v>2404306.36</v>
      </c>
      <c r="F67" s="2">
        <v>28319.52</v>
      </c>
      <c r="G67" s="2">
        <v>788.43</v>
      </c>
      <c r="H67" s="2">
        <v>11332.5</v>
      </c>
      <c r="I67" s="2">
        <v>132766.21</v>
      </c>
      <c r="J67" s="2">
        <v>275896.04</v>
      </c>
      <c r="K67" s="14">
        <f t="shared" si="1"/>
        <v>4292083.76</v>
      </c>
      <c r="L67" s="2">
        <v>16550378.95</v>
      </c>
      <c r="M67" s="4">
        <v>1888268.16</v>
      </c>
      <c r="N67" s="4">
        <v>93007.56</v>
      </c>
      <c r="O67" s="22">
        <f t="shared" si="2"/>
        <v>18531654.669999998</v>
      </c>
      <c r="P67" s="2">
        <v>1119500.16</v>
      </c>
      <c r="Q67" s="2">
        <v>2035748.4</v>
      </c>
      <c r="R67" s="2">
        <v>29044.2</v>
      </c>
      <c r="S67" s="2">
        <v>620.4</v>
      </c>
      <c r="T67" s="2">
        <v>9689.64</v>
      </c>
      <c r="U67" s="2">
        <v>140671.92</v>
      </c>
      <c r="V67" s="2">
        <v>216315.84</v>
      </c>
      <c r="W67" s="14">
        <f t="shared" si="3"/>
        <v>3551590.5599999996</v>
      </c>
      <c r="X67" s="2">
        <v>15688857.72</v>
      </c>
      <c r="Y67" s="4">
        <v>1789975.32</v>
      </c>
      <c r="Z67" s="4">
        <v>88170.6</v>
      </c>
      <c r="AA67" s="22">
        <v>17567003.64</v>
      </c>
      <c r="AB67" s="2">
        <v>319174.54</v>
      </c>
      <c r="AC67" s="2">
        <v>368557.96</v>
      </c>
      <c r="AD67" s="2">
        <v>-724.68</v>
      </c>
      <c r="AE67" s="2">
        <v>168.03</v>
      </c>
      <c r="AF67" s="2">
        <v>1642.86</v>
      </c>
      <c r="AG67" s="2">
        <v>-7905.71</v>
      </c>
      <c r="AH67" s="2">
        <v>59580.2</v>
      </c>
      <c r="AI67" s="14">
        <v>740493.2</v>
      </c>
      <c r="AJ67" s="2">
        <v>861521.23</v>
      </c>
      <c r="AK67" s="4">
        <v>98292.84</v>
      </c>
      <c r="AL67" s="4">
        <v>4836.96</v>
      </c>
      <c r="AM67" s="22">
        <v>964651.03</v>
      </c>
      <c r="AN67" s="2">
        <v>319174.54</v>
      </c>
      <c r="AO67" s="2">
        <v>368557.96</v>
      </c>
      <c r="AP67" s="2">
        <v>-724.68</v>
      </c>
      <c r="AQ67" s="2">
        <v>168.03</v>
      </c>
      <c r="AR67" s="2">
        <v>1642.86</v>
      </c>
      <c r="AS67" s="2">
        <v>-7905.71</v>
      </c>
      <c r="AT67" s="2">
        <v>82901.25</v>
      </c>
      <c r="AU67" s="14">
        <v>763814.25</v>
      </c>
      <c r="AV67" s="2">
        <v>934223.44</v>
      </c>
      <c r="AW67" s="4">
        <v>106587.6</v>
      </c>
      <c r="AX67" s="4">
        <v>5246.84</v>
      </c>
      <c r="AY67" s="22">
        <v>1046057.88</v>
      </c>
      <c r="AZ67" s="2">
        <f t="shared" si="4"/>
        <v>0</v>
      </c>
      <c r="BA67" s="2">
        <f t="shared" si="5"/>
        <v>0</v>
      </c>
      <c r="BB67" s="2">
        <f t="shared" si="6"/>
        <v>0</v>
      </c>
      <c r="BC67" s="2">
        <f t="shared" si="7"/>
        <v>0</v>
      </c>
      <c r="BD67" s="2">
        <f t="shared" si="8"/>
        <v>0</v>
      </c>
      <c r="BE67" s="2">
        <f t="shared" si="9"/>
        <v>0</v>
      </c>
      <c r="BF67" s="2">
        <f t="shared" si="10"/>
        <v>23321.050000000003</v>
      </c>
      <c r="BG67" s="14">
        <f t="shared" si="11"/>
        <v>23321.050000000003</v>
      </c>
      <c r="BH67" s="2">
        <f t="shared" si="12"/>
        <v>72702.20999999996</v>
      </c>
      <c r="BI67" s="4">
        <f t="shared" si="13"/>
        <v>8294.76000000001</v>
      </c>
      <c r="BJ67" s="4">
        <f t="shared" si="14"/>
        <v>409.8800000000001</v>
      </c>
      <c r="BK67" s="22">
        <f t="shared" si="15"/>
        <v>81406.84999999998</v>
      </c>
      <c r="BL67" s="4">
        <f t="shared" si="16"/>
        <v>104727.89999999998</v>
      </c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</row>
    <row r="68" spans="1:142" ht="12.75" customHeight="1">
      <c r="A68" s="32" t="s">
        <v>192</v>
      </c>
      <c r="B68" s="33" t="s">
        <v>117</v>
      </c>
      <c r="C68" s="25" t="s">
        <v>57</v>
      </c>
      <c r="D68" s="4">
        <v>1510483.18</v>
      </c>
      <c r="E68" s="4">
        <v>1276881.84</v>
      </c>
      <c r="F68" s="4">
        <v>16471.28</v>
      </c>
      <c r="G68" s="4">
        <v>549.63</v>
      </c>
      <c r="H68" s="4">
        <v>6248.14</v>
      </c>
      <c r="I68" s="4">
        <v>113984.79</v>
      </c>
      <c r="J68" s="4">
        <v>259507.97</v>
      </c>
      <c r="K68" s="14">
        <f t="shared" si="1"/>
        <v>3184126.83</v>
      </c>
      <c r="L68" s="4">
        <v>13658517.1</v>
      </c>
      <c r="M68" s="2">
        <v>1192715.8</v>
      </c>
      <c r="N68" s="2">
        <v>61109.01</v>
      </c>
      <c r="O68" s="22">
        <f t="shared" si="2"/>
        <v>14912341.91</v>
      </c>
      <c r="P68" s="4">
        <v>1413531.48</v>
      </c>
      <c r="Q68" s="4">
        <v>1168832.04</v>
      </c>
      <c r="R68" s="4">
        <v>17240.88</v>
      </c>
      <c r="S68" s="4">
        <v>414.48</v>
      </c>
      <c r="T68" s="4">
        <v>5216.76</v>
      </c>
      <c r="U68" s="4">
        <v>130495.44</v>
      </c>
      <c r="V68" s="4">
        <v>223144.92</v>
      </c>
      <c r="W68" s="14">
        <f t="shared" si="3"/>
        <v>2958875.9999999995</v>
      </c>
      <c r="X68" s="4">
        <v>12947530.2</v>
      </c>
      <c r="Y68" s="2">
        <v>1130629.56</v>
      </c>
      <c r="Z68" s="2">
        <v>57930.96</v>
      </c>
      <c r="AA68" s="22">
        <v>14136090.72</v>
      </c>
      <c r="AB68" s="4">
        <v>96951.7</v>
      </c>
      <c r="AC68" s="4">
        <v>108049.8</v>
      </c>
      <c r="AD68" s="4">
        <v>-769.6</v>
      </c>
      <c r="AE68" s="4">
        <v>135.15</v>
      </c>
      <c r="AF68" s="4">
        <v>1031.38</v>
      </c>
      <c r="AG68" s="4">
        <v>-16510.65</v>
      </c>
      <c r="AH68" s="4">
        <v>36363.05</v>
      </c>
      <c r="AI68" s="14">
        <v>225250.83</v>
      </c>
      <c r="AJ68" s="4">
        <v>710986.9</v>
      </c>
      <c r="AK68" s="2">
        <v>62086.24</v>
      </c>
      <c r="AL68" s="2">
        <v>3178.05</v>
      </c>
      <c r="AM68" s="22">
        <v>776251.19</v>
      </c>
      <c r="AN68" s="4">
        <v>96951.7</v>
      </c>
      <c r="AO68" s="4">
        <v>108049.8</v>
      </c>
      <c r="AP68" s="4">
        <v>-769.6</v>
      </c>
      <c r="AQ68" s="4">
        <v>135.15</v>
      </c>
      <c r="AR68" s="4">
        <v>1031.38</v>
      </c>
      <c r="AS68" s="4">
        <v>-16510.65</v>
      </c>
      <c r="AT68" s="4">
        <v>58298.83</v>
      </c>
      <c r="AU68" s="14">
        <v>247186.61</v>
      </c>
      <c r="AV68" s="4">
        <v>770985.8</v>
      </c>
      <c r="AW68" s="2">
        <v>67325.58</v>
      </c>
      <c r="AX68" s="2">
        <v>3447.35</v>
      </c>
      <c r="AY68" s="22">
        <v>841758.73</v>
      </c>
      <c r="AZ68" s="4">
        <f t="shared" si="4"/>
        <v>0</v>
      </c>
      <c r="BA68" s="4">
        <f t="shared" si="5"/>
        <v>0</v>
      </c>
      <c r="BB68" s="4">
        <f t="shared" si="6"/>
        <v>0</v>
      </c>
      <c r="BC68" s="4">
        <f t="shared" si="7"/>
        <v>0</v>
      </c>
      <c r="BD68" s="4">
        <f t="shared" si="8"/>
        <v>0</v>
      </c>
      <c r="BE68" s="4">
        <f t="shared" si="9"/>
        <v>0</v>
      </c>
      <c r="BF68" s="4">
        <f t="shared" si="10"/>
        <v>21935.78</v>
      </c>
      <c r="BG68" s="14">
        <f t="shared" si="11"/>
        <v>21935.78</v>
      </c>
      <c r="BH68" s="4">
        <f t="shared" si="12"/>
        <v>59998.90000000002</v>
      </c>
      <c r="BI68" s="2">
        <f t="shared" si="13"/>
        <v>5239.340000000004</v>
      </c>
      <c r="BJ68" s="2">
        <f t="shared" si="14"/>
        <v>269.2999999999997</v>
      </c>
      <c r="BK68" s="22">
        <f t="shared" si="15"/>
        <v>65507.54000000002</v>
      </c>
      <c r="BL68" s="2">
        <f t="shared" si="16"/>
        <v>87443.32000000002</v>
      </c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</row>
    <row r="69" spans="1:142" ht="12.75" customHeight="1">
      <c r="A69" s="32" t="s">
        <v>175</v>
      </c>
      <c r="B69" s="33" t="s">
        <v>177</v>
      </c>
      <c r="C69" s="25" t="s">
        <v>240</v>
      </c>
      <c r="D69" s="4">
        <v>6995636.69</v>
      </c>
      <c r="E69" s="4">
        <v>1618436.25</v>
      </c>
      <c r="F69" s="4">
        <v>19063.02</v>
      </c>
      <c r="G69" s="4">
        <v>530.72</v>
      </c>
      <c r="H69" s="4">
        <v>7628.37</v>
      </c>
      <c r="I69" s="4">
        <v>88858.46</v>
      </c>
      <c r="J69" s="4">
        <v>185716.83</v>
      </c>
      <c r="K69" s="14">
        <f t="shared" si="1"/>
        <v>8915870.340000002</v>
      </c>
      <c r="L69" s="4">
        <v>6526217.78</v>
      </c>
      <c r="M69" s="4">
        <v>0</v>
      </c>
      <c r="N69" s="4">
        <v>4273.32</v>
      </c>
      <c r="O69" s="22">
        <f t="shared" si="2"/>
        <v>6530491.100000001</v>
      </c>
      <c r="P69" s="4">
        <v>6085272.12</v>
      </c>
      <c r="Q69" s="4">
        <v>1368799.92</v>
      </c>
      <c r="R69" s="4">
        <v>19528.8</v>
      </c>
      <c r="S69" s="4">
        <v>417.24</v>
      </c>
      <c r="T69" s="4">
        <v>6515.16</v>
      </c>
      <c r="U69" s="4">
        <v>103358.76</v>
      </c>
      <c r="V69" s="4">
        <v>145446.72</v>
      </c>
      <c r="W69" s="14">
        <f t="shared" si="3"/>
        <v>7729338.72</v>
      </c>
      <c r="X69" s="4">
        <v>6186498.96</v>
      </c>
      <c r="Y69" s="4">
        <v>0</v>
      </c>
      <c r="Z69" s="4">
        <v>4051.08</v>
      </c>
      <c r="AA69" s="22">
        <v>6190550.04</v>
      </c>
      <c r="AB69" s="4">
        <v>910364.57</v>
      </c>
      <c r="AC69" s="4">
        <v>249636.33</v>
      </c>
      <c r="AD69" s="4">
        <v>-465.78</v>
      </c>
      <c r="AE69" s="4">
        <v>113.48</v>
      </c>
      <c r="AF69" s="4">
        <v>1113.21</v>
      </c>
      <c r="AG69" s="4">
        <v>-14500.3</v>
      </c>
      <c r="AH69" s="4">
        <v>40270.11</v>
      </c>
      <c r="AI69" s="14">
        <v>1186531.62</v>
      </c>
      <c r="AJ69" s="4">
        <v>339718.82</v>
      </c>
      <c r="AK69" s="4">
        <v>0</v>
      </c>
      <c r="AL69" s="4">
        <v>222.24</v>
      </c>
      <c r="AM69" s="22">
        <v>339941.06</v>
      </c>
      <c r="AN69" s="4">
        <v>910364.57</v>
      </c>
      <c r="AO69" s="4">
        <v>249636.33</v>
      </c>
      <c r="AP69" s="4">
        <v>-465.78</v>
      </c>
      <c r="AQ69" s="4">
        <v>113.48</v>
      </c>
      <c r="AR69" s="4">
        <v>1113.21</v>
      </c>
      <c r="AS69" s="4">
        <v>-14500.3</v>
      </c>
      <c r="AT69" s="4">
        <v>55968.45</v>
      </c>
      <c r="AU69" s="14">
        <v>1202229.96</v>
      </c>
      <c r="AV69" s="4">
        <v>368387.08</v>
      </c>
      <c r="AW69" s="4">
        <v>0</v>
      </c>
      <c r="AX69" s="4">
        <v>241.08</v>
      </c>
      <c r="AY69" s="22">
        <v>368628.16</v>
      </c>
      <c r="AZ69" s="4">
        <f t="shared" si="4"/>
        <v>0</v>
      </c>
      <c r="BA69" s="4">
        <f t="shared" si="5"/>
        <v>0</v>
      </c>
      <c r="BB69" s="4">
        <f t="shared" si="6"/>
        <v>0</v>
      </c>
      <c r="BC69" s="4">
        <f t="shared" si="7"/>
        <v>0</v>
      </c>
      <c r="BD69" s="4">
        <f t="shared" si="8"/>
        <v>0</v>
      </c>
      <c r="BE69" s="4">
        <f t="shared" si="9"/>
        <v>0</v>
      </c>
      <c r="BF69" s="4">
        <f t="shared" si="10"/>
        <v>15698.339999999997</v>
      </c>
      <c r="BG69" s="14">
        <f t="shared" si="11"/>
        <v>15698.339999999997</v>
      </c>
      <c r="BH69" s="4">
        <f t="shared" si="12"/>
        <v>28668.26000000001</v>
      </c>
      <c r="BI69" s="4">
        <f t="shared" si="13"/>
        <v>0</v>
      </c>
      <c r="BJ69" s="4">
        <f t="shared" si="14"/>
        <v>18.840000000000003</v>
      </c>
      <c r="BK69" s="22">
        <f t="shared" si="15"/>
        <v>28687.10000000001</v>
      </c>
      <c r="BL69" s="4">
        <f t="shared" si="16"/>
        <v>44385.44</v>
      </c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</row>
    <row r="70" spans="1:142" ht="12.75" customHeight="1">
      <c r="A70" s="32" t="s">
        <v>155</v>
      </c>
      <c r="B70" s="33" t="s">
        <v>111</v>
      </c>
      <c r="C70" s="25" t="s">
        <v>241</v>
      </c>
      <c r="D70" s="4">
        <v>1191790.63</v>
      </c>
      <c r="E70" s="4">
        <v>1242314.64</v>
      </c>
      <c r="F70" s="4">
        <v>17596.44</v>
      </c>
      <c r="G70" s="4">
        <v>444.24</v>
      </c>
      <c r="H70" s="4">
        <v>7377.04</v>
      </c>
      <c r="I70" s="4">
        <v>110700.19</v>
      </c>
      <c r="J70" s="4">
        <v>217201.6</v>
      </c>
      <c r="K70" s="14">
        <f t="shared" si="1"/>
        <v>2787424.78</v>
      </c>
      <c r="L70" s="4">
        <v>15491518.38</v>
      </c>
      <c r="M70" s="4">
        <v>1018889.28</v>
      </c>
      <c r="N70" s="4">
        <v>435562.46</v>
      </c>
      <c r="O70" s="22">
        <f t="shared" si="2"/>
        <v>16945970.12</v>
      </c>
      <c r="P70" s="4">
        <v>1146608.04</v>
      </c>
      <c r="Q70" s="4">
        <v>1141702.2</v>
      </c>
      <c r="R70" s="4">
        <v>17083.44</v>
      </c>
      <c r="S70" s="4">
        <v>368.16</v>
      </c>
      <c r="T70" s="4">
        <v>6242.4</v>
      </c>
      <c r="U70" s="4">
        <v>159287.64</v>
      </c>
      <c r="V70" s="4">
        <v>186148.08</v>
      </c>
      <c r="W70" s="14">
        <f t="shared" si="3"/>
        <v>2657439.9600000004</v>
      </c>
      <c r="X70" s="4">
        <v>14685115.56</v>
      </c>
      <c r="Y70" s="4">
        <v>965851.56</v>
      </c>
      <c r="Z70" s="4">
        <v>412910.64</v>
      </c>
      <c r="AA70" s="22">
        <v>16063877.760000002</v>
      </c>
      <c r="AB70" s="4">
        <v>45182.59</v>
      </c>
      <c r="AC70" s="4">
        <v>100612.44</v>
      </c>
      <c r="AD70" s="4">
        <v>513</v>
      </c>
      <c r="AE70" s="4">
        <v>76.08</v>
      </c>
      <c r="AF70" s="4">
        <v>1134.64</v>
      </c>
      <c r="AG70" s="4">
        <v>-48587.45</v>
      </c>
      <c r="AH70" s="4">
        <v>31053.52</v>
      </c>
      <c r="AI70" s="14">
        <v>129984.82</v>
      </c>
      <c r="AJ70" s="4">
        <v>806402.82</v>
      </c>
      <c r="AK70" s="4">
        <v>53037.72</v>
      </c>
      <c r="AL70" s="4">
        <v>22651.82</v>
      </c>
      <c r="AM70" s="22">
        <v>882092.36</v>
      </c>
      <c r="AN70" s="4">
        <v>45182.59</v>
      </c>
      <c r="AO70" s="4">
        <v>100612.44</v>
      </c>
      <c r="AP70" s="4">
        <v>513</v>
      </c>
      <c r="AQ70" s="4">
        <v>76.08</v>
      </c>
      <c r="AR70" s="4">
        <v>1134.64</v>
      </c>
      <c r="AS70" s="4">
        <v>-48587.45</v>
      </c>
      <c r="AT70" s="4">
        <v>49413.22</v>
      </c>
      <c r="AU70" s="14">
        <v>148344.52</v>
      </c>
      <c r="AV70" s="4">
        <v>874453.69</v>
      </c>
      <c r="AW70" s="4">
        <v>57513.48</v>
      </c>
      <c r="AX70" s="4">
        <v>24571.31</v>
      </c>
      <c r="AY70" s="22">
        <v>956538.48</v>
      </c>
      <c r="AZ70" s="4">
        <f t="shared" si="4"/>
        <v>0</v>
      </c>
      <c r="BA70" s="4">
        <f t="shared" si="5"/>
        <v>0</v>
      </c>
      <c r="BB70" s="4">
        <f t="shared" si="6"/>
        <v>0</v>
      </c>
      <c r="BC70" s="4">
        <f t="shared" si="7"/>
        <v>0</v>
      </c>
      <c r="BD70" s="4">
        <f t="shared" si="8"/>
        <v>0</v>
      </c>
      <c r="BE70" s="4">
        <f t="shared" si="9"/>
        <v>0</v>
      </c>
      <c r="BF70" s="4">
        <f t="shared" si="10"/>
        <v>18359.7</v>
      </c>
      <c r="BG70" s="14">
        <f t="shared" si="11"/>
        <v>18359.7</v>
      </c>
      <c r="BH70" s="4">
        <f t="shared" si="12"/>
        <v>68050.87</v>
      </c>
      <c r="BI70" s="4">
        <f t="shared" si="13"/>
        <v>4475.760000000002</v>
      </c>
      <c r="BJ70" s="4">
        <f t="shared" si="14"/>
        <v>1919.4900000000016</v>
      </c>
      <c r="BK70" s="22">
        <f t="shared" si="15"/>
        <v>74446.12</v>
      </c>
      <c r="BL70" s="4">
        <f t="shared" si="16"/>
        <v>92805.81999999999</v>
      </c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</row>
    <row r="71" spans="1:142" ht="12.75" customHeight="1">
      <c r="A71" s="32" t="s">
        <v>203</v>
      </c>
      <c r="B71" s="33" t="s">
        <v>204</v>
      </c>
      <c r="C71" s="25" t="s">
        <v>66</v>
      </c>
      <c r="D71" s="2">
        <v>1755219.16</v>
      </c>
      <c r="E71" s="2">
        <v>1849507</v>
      </c>
      <c r="F71" s="2">
        <v>21710.99</v>
      </c>
      <c r="G71" s="2">
        <v>695.85</v>
      </c>
      <c r="H71" s="2">
        <v>8374</v>
      </c>
      <c r="I71" s="2">
        <v>181756.22</v>
      </c>
      <c r="J71" s="2">
        <v>294750.96</v>
      </c>
      <c r="K71" s="14">
        <f aca="true" t="shared" si="17" ref="K71:K102">SUM(D71:J71)</f>
        <v>4112014.1800000006</v>
      </c>
      <c r="L71" s="4">
        <v>17161944.14</v>
      </c>
      <c r="M71" s="4">
        <v>1853531.73</v>
      </c>
      <c r="N71" s="4">
        <v>92764.93</v>
      </c>
      <c r="O71" s="22">
        <f aca="true" t="shared" si="18" ref="O71:O102">SUM(L71:N71)</f>
        <v>19108240.8</v>
      </c>
      <c r="P71" s="2">
        <v>1628481.36</v>
      </c>
      <c r="Q71" s="2">
        <v>1676822.76</v>
      </c>
      <c r="R71" s="2">
        <v>26016.12</v>
      </c>
      <c r="S71" s="2">
        <v>581.4</v>
      </c>
      <c r="T71" s="2">
        <v>8208.12</v>
      </c>
      <c r="U71" s="2">
        <v>213194.4</v>
      </c>
      <c r="V71" s="2">
        <v>255498.96</v>
      </c>
      <c r="W71" s="14">
        <f aca="true" t="shared" si="19" ref="W71:W102">SUM(P71:V71)</f>
        <v>3808803.12</v>
      </c>
      <c r="X71" s="4">
        <v>16268588.28</v>
      </c>
      <c r="Y71" s="4">
        <v>1757047.08</v>
      </c>
      <c r="Z71" s="4">
        <v>87940.56</v>
      </c>
      <c r="AA71" s="22">
        <v>18113575.919999998</v>
      </c>
      <c r="AB71" s="2">
        <v>126737.8</v>
      </c>
      <c r="AC71" s="2">
        <v>172684.24</v>
      </c>
      <c r="AD71" s="2">
        <v>-4305.13</v>
      </c>
      <c r="AE71" s="2">
        <v>114.45</v>
      </c>
      <c r="AF71" s="2">
        <v>165.88</v>
      </c>
      <c r="AG71" s="2">
        <v>-31438.18</v>
      </c>
      <c r="AH71" s="2">
        <v>39252</v>
      </c>
      <c r="AI71" s="14">
        <v>303211.06</v>
      </c>
      <c r="AJ71" s="4">
        <v>893355.86</v>
      </c>
      <c r="AK71" s="4">
        <v>96484.65</v>
      </c>
      <c r="AL71" s="4">
        <v>4824.37</v>
      </c>
      <c r="AM71" s="22">
        <v>994664.88</v>
      </c>
      <c r="AN71" s="2">
        <v>126737.8</v>
      </c>
      <c r="AO71" s="2">
        <v>172684.24</v>
      </c>
      <c r="AP71" s="2">
        <v>-4305.13</v>
      </c>
      <c r="AQ71" s="2">
        <v>114.45</v>
      </c>
      <c r="AR71" s="2">
        <v>165.88</v>
      </c>
      <c r="AS71" s="2">
        <v>-31438.18</v>
      </c>
      <c r="AT71" s="2">
        <v>64166.82</v>
      </c>
      <c r="AU71" s="14">
        <v>328125.88</v>
      </c>
      <c r="AV71" s="4">
        <v>968744.54</v>
      </c>
      <c r="AW71" s="4">
        <v>104626.81</v>
      </c>
      <c r="AX71" s="4">
        <v>5233.18</v>
      </c>
      <c r="AY71" s="22">
        <v>1078604.53</v>
      </c>
      <c r="AZ71" s="2">
        <f aca="true" t="shared" si="20" ref="AZ71:AZ102">+AN71-AB71</f>
        <v>0</v>
      </c>
      <c r="BA71" s="2">
        <f aca="true" t="shared" si="21" ref="BA71:BA102">+AO71-AC71</f>
        <v>0</v>
      </c>
      <c r="BB71" s="2">
        <f aca="true" t="shared" si="22" ref="BB71:BB102">+AP71-AD71</f>
        <v>0</v>
      </c>
      <c r="BC71" s="2">
        <f aca="true" t="shared" si="23" ref="BC71:BC102">+AQ71-AE71</f>
        <v>0</v>
      </c>
      <c r="BD71" s="2">
        <f aca="true" t="shared" si="24" ref="BD71:BD102">+AR71-AF71</f>
        <v>0</v>
      </c>
      <c r="BE71" s="2">
        <f aca="true" t="shared" si="25" ref="BE71:BE102">+AS71-AG71</f>
        <v>0</v>
      </c>
      <c r="BF71" s="2">
        <f aca="true" t="shared" si="26" ref="BF71:BF102">+AT71-AH71</f>
        <v>24914.82</v>
      </c>
      <c r="BG71" s="14">
        <f aca="true" t="shared" si="27" ref="BG71:BG102">+BF71+BE71+BD71+BC71+BB71+BA71+AZ71</f>
        <v>24914.82</v>
      </c>
      <c r="BH71" s="4">
        <f aca="true" t="shared" si="28" ref="BH71:BH102">+AV71-AJ71</f>
        <v>75388.68000000005</v>
      </c>
      <c r="BI71" s="4">
        <f aca="true" t="shared" si="29" ref="BI71:BI102">+AW71-AK71</f>
        <v>8142.1600000000035</v>
      </c>
      <c r="BJ71" s="4">
        <f aca="true" t="shared" si="30" ref="BJ71:BJ102">+AX71-AL71</f>
        <v>408.8100000000004</v>
      </c>
      <c r="BK71" s="22">
        <f aca="true" t="shared" si="31" ref="BK71:BK102">+BJ71+BI71+BH71</f>
        <v>83939.65000000005</v>
      </c>
      <c r="BL71" s="4">
        <f aca="true" t="shared" si="32" ref="BL71:BL102">+BK71+BG71</f>
        <v>108854.47000000006</v>
      </c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</row>
    <row r="72" spans="1:142" ht="12.75" customHeight="1">
      <c r="A72" s="32" t="s">
        <v>86</v>
      </c>
      <c r="B72" s="33" t="s">
        <v>130</v>
      </c>
      <c r="C72" s="25" t="s">
        <v>142</v>
      </c>
      <c r="D72" s="4">
        <v>982347.71</v>
      </c>
      <c r="E72" s="4">
        <v>1284079.99</v>
      </c>
      <c r="F72" s="4">
        <v>18188.01</v>
      </c>
      <c r="G72" s="4">
        <v>459.18</v>
      </c>
      <c r="H72" s="4">
        <v>7625.04</v>
      </c>
      <c r="I72" s="4">
        <v>134453.7</v>
      </c>
      <c r="J72" s="4">
        <v>224503.7</v>
      </c>
      <c r="K72" s="14">
        <f t="shared" si="17"/>
        <v>2651657.3300000005</v>
      </c>
      <c r="L72" s="4">
        <v>16200451.06</v>
      </c>
      <c r="M72" s="4">
        <v>230511.9</v>
      </c>
      <c r="N72" s="4">
        <v>83819.24</v>
      </c>
      <c r="O72" s="22">
        <f t="shared" si="18"/>
        <v>16514782.200000001</v>
      </c>
      <c r="P72" s="4">
        <v>918405.84</v>
      </c>
      <c r="Q72" s="4">
        <v>1125385.2</v>
      </c>
      <c r="R72" s="4">
        <v>16839.36</v>
      </c>
      <c r="S72" s="4">
        <v>362.88</v>
      </c>
      <c r="T72" s="4">
        <v>6153.24</v>
      </c>
      <c r="U72" s="4">
        <v>144273.36</v>
      </c>
      <c r="V72" s="4">
        <v>183487.68</v>
      </c>
      <c r="W72" s="14">
        <f t="shared" si="19"/>
        <v>2394907.56</v>
      </c>
      <c r="X72" s="4">
        <v>14467902.48</v>
      </c>
      <c r="Y72" s="4">
        <v>218512.68</v>
      </c>
      <c r="Z72" s="4">
        <v>79460.16</v>
      </c>
      <c r="AA72" s="22">
        <v>14765875.32</v>
      </c>
      <c r="AB72" s="4">
        <v>63941.87</v>
      </c>
      <c r="AC72" s="4">
        <v>158694.79</v>
      </c>
      <c r="AD72" s="4">
        <v>1348.65</v>
      </c>
      <c r="AE72" s="4">
        <v>96.3</v>
      </c>
      <c r="AF72" s="4">
        <v>1471.8</v>
      </c>
      <c r="AG72" s="4">
        <v>-9819.66</v>
      </c>
      <c r="AH72" s="4">
        <v>41016.02</v>
      </c>
      <c r="AI72" s="14">
        <v>256749.77</v>
      </c>
      <c r="AJ72" s="4">
        <v>1732548.58</v>
      </c>
      <c r="AK72" s="4">
        <v>11999.22</v>
      </c>
      <c r="AL72" s="4">
        <v>4359.08</v>
      </c>
      <c r="AM72" s="22">
        <v>1748906.88</v>
      </c>
      <c r="AN72" s="4">
        <v>63941.87</v>
      </c>
      <c r="AO72" s="4">
        <v>158694.79</v>
      </c>
      <c r="AP72" s="4">
        <v>1348.65</v>
      </c>
      <c r="AQ72" s="4">
        <v>96.3</v>
      </c>
      <c r="AR72" s="4">
        <v>1471.8</v>
      </c>
      <c r="AS72" s="4">
        <v>-9819.66</v>
      </c>
      <c r="AT72" s="4">
        <v>59992.95</v>
      </c>
      <c r="AU72" s="14">
        <v>275726.7</v>
      </c>
      <c r="AV72" s="4">
        <v>1803713.63</v>
      </c>
      <c r="AW72" s="4">
        <v>13011.81</v>
      </c>
      <c r="AX72" s="4">
        <v>4728.47</v>
      </c>
      <c r="AY72" s="22">
        <v>1821453.91</v>
      </c>
      <c r="AZ72" s="4">
        <f t="shared" si="20"/>
        <v>0</v>
      </c>
      <c r="BA72" s="4">
        <f t="shared" si="21"/>
        <v>0</v>
      </c>
      <c r="BB72" s="4">
        <f t="shared" si="22"/>
        <v>0</v>
      </c>
      <c r="BC72" s="4">
        <f t="shared" si="23"/>
        <v>0</v>
      </c>
      <c r="BD72" s="4">
        <f t="shared" si="24"/>
        <v>0</v>
      </c>
      <c r="BE72" s="4">
        <f t="shared" si="25"/>
        <v>0</v>
      </c>
      <c r="BF72" s="4">
        <f t="shared" si="26"/>
        <v>18976.93</v>
      </c>
      <c r="BG72" s="14">
        <f t="shared" si="27"/>
        <v>18976.93</v>
      </c>
      <c r="BH72" s="4">
        <f t="shared" si="28"/>
        <v>71165.04999999981</v>
      </c>
      <c r="BI72" s="4">
        <f t="shared" si="29"/>
        <v>1012.5900000000001</v>
      </c>
      <c r="BJ72" s="4">
        <f t="shared" si="30"/>
        <v>369.3900000000003</v>
      </c>
      <c r="BK72" s="22">
        <f t="shared" si="31"/>
        <v>72547.02999999981</v>
      </c>
      <c r="BL72" s="4">
        <f t="shared" si="32"/>
        <v>91523.95999999982</v>
      </c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</row>
    <row r="73" spans="1:142" ht="12.75" customHeight="1">
      <c r="A73" s="32" t="s">
        <v>175</v>
      </c>
      <c r="B73" s="33" t="s">
        <v>178</v>
      </c>
      <c r="C73" s="25" t="s">
        <v>81</v>
      </c>
      <c r="D73" s="4">
        <v>4856086.34</v>
      </c>
      <c r="E73" s="4">
        <v>1780049.64</v>
      </c>
      <c r="F73" s="4">
        <v>20966.61</v>
      </c>
      <c r="G73" s="4">
        <v>583.72</v>
      </c>
      <c r="H73" s="4">
        <v>8390.12</v>
      </c>
      <c r="I73" s="4">
        <v>103066.9</v>
      </c>
      <c r="J73" s="4">
        <v>204262.09</v>
      </c>
      <c r="K73" s="14">
        <f t="shared" si="17"/>
        <v>6973405.42</v>
      </c>
      <c r="L73" s="4">
        <v>8208691.36</v>
      </c>
      <c r="M73" s="4">
        <v>1215688.3</v>
      </c>
      <c r="N73" s="4">
        <v>61557.61</v>
      </c>
      <c r="O73" s="22">
        <f t="shared" si="18"/>
        <v>9485937.27</v>
      </c>
      <c r="P73" s="4">
        <v>4446269.04</v>
      </c>
      <c r="Q73" s="4">
        <v>1487606.28</v>
      </c>
      <c r="R73" s="4">
        <v>21223.8</v>
      </c>
      <c r="S73" s="4">
        <v>453.36</v>
      </c>
      <c r="T73" s="4">
        <v>7080.72</v>
      </c>
      <c r="U73" s="4">
        <v>114150.36</v>
      </c>
      <c r="V73" s="4">
        <v>158070.96</v>
      </c>
      <c r="W73" s="14">
        <f t="shared" si="19"/>
        <v>6234854.5200000005</v>
      </c>
      <c r="X73" s="4">
        <v>7781392.32</v>
      </c>
      <c r="Y73" s="4">
        <v>1152406.32</v>
      </c>
      <c r="Z73" s="4">
        <v>58356.24</v>
      </c>
      <c r="AA73" s="22">
        <v>8992154.88</v>
      </c>
      <c r="AB73" s="4">
        <v>409817.3</v>
      </c>
      <c r="AC73" s="4">
        <v>292443.36</v>
      </c>
      <c r="AD73" s="4">
        <v>-257.19</v>
      </c>
      <c r="AE73" s="4">
        <v>130.36</v>
      </c>
      <c r="AF73" s="4">
        <v>1309.4</v>
      </c>
      <c r="AG73" s="4">
        <v>-11083.46</v>
      </c>
      <c r="AH73" s="4">
        <v>46191.13</v>
      </c>
      <c r="AI73" s="14">
        <v>738550.9</v>
      </c>
      <c r="AJ73" s="4">
        <v>427299.04</v>
      </c>
      <c r="AK73" s="4">
        <v>63281.98</v>
      </c>
      <c r="AL73" s="4">
        <v>3201.37</v>
      </c>
      <c r="AM73" s="22">
        <v>493782.39</v>
      </c>
      <c r="AN73" s="4">
        <v>409817.3</v>
      </c>
      <c r="AO73" s="4">
        <v>292443.36</v>
      </c>
      <c r="AP73" s="4">
        <v>-257.19</v>
      </c>
      <c r="AQ73" s="4">
        <v>130.36</v>
      </c>
      <c r="AR73" s="4">
        <v>1309.4</v>
      </c>
      <c r="AS73" s="4">
        <v>-11083.46</v>
      </c>
      <c r="AT73" s="4">
        <v>63457.08</v>
      </c>
      <c r="AU73" s="14">
        <v>755816.85</v>
      </c>
      <c r="AV73" s="4">
        <v>463358.03</v>
      </c>
      <c r="AW73" s="4">
        <v>68622.23</v>
      </c>
      <c r="AX73" s="4">
        <v>3472.65</v>
      </c>
      <c r="AY73" s="22">
        <v>535452.91</v>
      </c>
      <c r="AZ73" s="4">
        <f t="shared" si="20"/>
        <v>0</v>
      </c>
      <c r="BA73" s="4">
        <f t="shared" si="21"/>
        <v>0</v>
      </c>
      <c r="BB73" s="4">
        <f t="shared" si="22"/>
        <v>0</v>
      </c>
      <c r="BC73" s="4">
        <f t="shared" si="23"/>
        <v>0</v>
      </c>
      <c r="BD73" s="4">
        <f t="shared" si="24"/>
        <v>0</v>
      </c>
      <c r="BE73" s="4">
        <f t="shared" si="25"/>
        <v>0</v>
      </c>
      <c r="BF73" s="4">
        <f t="shared" si="26"/>
        <v>17265.950000000004</v>
      </c>
      <c r="BG73" s="14">
        <f t="shared" si="27"/>
        <v>17265.950000000004</v>
      </c>
      <c r="BH73" s="4">
        <f t="shared" si="28"/>
        <v>36058.99000000005</v>
      </c>
      <c r="BI73" s="4">
        <f t="shared" si="29"/>
        <v>5340.249999999993</v>
      </c>
      <c r="BJ73" s="4">
        <f t="shared" si="30"/>
        <v>271.2800000000002</v>
      </c>
      <c r="BK73" s="22">
        <f t="shared" si="31"/>
        <v>41670.52000000004</v>
      </c>
      <c r="BL73" s="4">
        <f t="shared" si="32"/>
        <v>58936.470000000045</v>
      </c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</row>
    <row r="74" spans="1:142" ht="12.75" customHeight="1">
      <c r="A74" s="32" t="s">
        <v>90</v>
      </c>
      <c r="B74" s="33" t="s">
        <v>148</v>
      </c>
      <c r="C74" s="25" t="s">
        <v>19</v>
      </c>
      <c r="D74" s="4">
        <v>3823101.2</v>
      </c>
      <c r="E74" s="4">
        <v>3655314.64</v>
      </c>
      <c r="F74" s="4">
        <v>42909</v>
      </c>
      <c r="G74" s="4">
        <v>1375.26</v>
      </c>
      <c r="H74" s="4">
        <v>16550.13</v>
      </c>
      <c r="I74" s="4">
        <v>289232.5</v>
      </c>
      <c r="J74" s="4">
        <v>582537.66</v>
      </c>
      <c r="K74" s="14">
        <f t="shared" si="17"/>
        <v>8411020.389999999</v>
      </c>
      <c r="L74" s="2">
        <v>36209984.98</v>
      </c>
      <c r="M74" s="4">
        <v>5136115.91</v>
      </c>
      <c r="N74" s="4">
        <v>475179.65</v>
      </c>
      <c r="O74" s="22">
        <f t="shared" si="18"/>
        <v>41821280.54</v>
      </c>
      <c r="P74" s="4">
        <v>3605706.24</v>
      </c>
      <c r="Q74" s="4">
        <v>3260516.64</v>
      </c>
      <c r="R74" s="4">
        <v>50587.32</v>
      </c>
      <c r="S74" s="4">
        <v>1130.4</v>
      </c>
      <c r="T74" s="4">
        <v>15960.48</v>
      </c>
      <c r="U74" s="4">
        <v>321230.28</v>
      </c>
      <c r="V74" s="4">
        <v>496807.68</v>
      </c>
      <c r="W74" s="14">
        <f t="shared" si="19"/>
        <v>7751939.040000002</v>
      </c>
      <c r="X74" s="2">
        <v>34325093.4</v>
      </c>
      <c r="Y74" s="4">
        <v>4868758.08</v>
      </c>
      <c r="Z74" s="4">
        <v>450467.4</v>
      </c>
      <c r="AA74" s="22">
        <v>39644318.879999995</v>
      </c>
      <c r="AB74" s="4">
        <v>217394.96</v>
      </c>
      <c r="AC74" s="4">
        <v>394798</v>
      </c>
      <c r="AD74" s="4">
        <v>-7678.32</v>
      </c>
      <c r="AE74" s="4">
        <v>244.86</v>
      </c>
      <c r="AF74" s="4">
        <v>589.65</v>
      </c>
      <c r="AG74" s="4">
        <v>-31997.78</v>
      </c>
      <c r="AH74" s="4">
        <v>85729.98</v>
      </c>
      <c r="AI74" s="14">
        <v>659081.35</v>
      </c>
      <c r="AJ74" s="2">
        <v>1884891.58</v>
      </c>
      <c r="AK74" s="4">
        <v>267357.83</v>
      </c>
      <c r="AL74" s="4">
        <v>24712.25</v>
      </c>
      <c r="AM74" s="22">
        <v>2176961.66</v>
      </c>
      <c r="AN74" s="4">
        <v>217394.96</v>
      </c>
      <c r="AO74" s="4">
        <v>394798</v>
      </c>
      <c r="AP74" s="4">
        <v>-7678.32</v>
      </c>
      <c r="AQ74" s="4">
        <v>244.86</v>
      </c>
      <c r="AR74" s="4">
        <v>589.65</v>
      </c>
      <c r="AS74" s="4">
        <v>-31997.78</v>
      </c>
      <c r="AT74" s="4">
        <v>134970.95</v>
      </c>
      <c r="AU74" s="14">
        <v>708322.32</v>
      </c>
      <c r="AV74" s="2">
        <v>2043954.16</v>
      </c>
      <c r="AW74" s="4">
        <v>289919.67</v>
      </c>
      <c r="AX74" s="4">
        <v>26806.32</v>
      </c>
      <c r="AY74" s="22">
        <v>2360680.15</v>
      </c>
      <c r="AZ74" s="4">
        <f t="shared" si="20"/>
        <v>0</v>
      </c>
      <c r="BA74" s="4">
        <f t="shared" si="21"/>
        <v>0</v>
      </c>
      <c r="BB74" s="4">
        <f t="shared" si="22"/>
        <v>0</v>
      </c>
      <c r="BC74" s="4">
        <f t="shared" si="23"/>
        <v>0</v>
      </c>
      <c r="BD74" s="4">
        <f t="shared" si="24"/>
        <v>0</v>
      </c>
      <c r="BE74" s="4">
        <f t="shared" si="25"/>
        <v>0</v>
      </c>
      <c r="BF74" s="4">
        <f t="shared" si="26"/>
        <v>49240.970000000016</v>
      </c>
      <c r="BG74" s="14">
        <f t="shared" si="27"/>
        <v>49240.970000000016</v>
      </c>
      <c r="BH74" s="2">
        <f t="shared" si="28"/>
        <v>159062.57999999984</v>
      </c>
      <c r="BI74" s="4">
        <f t="shared" si="29"/>
        <v>22561.839999999967</v>
      </c>
      <c r="BJ74" s="4">
        <f t="shared" si="30"/>
        <v>2094.0699999999997</v>
      </c>
      <c r="BK74" s="22">
        <f t="shared" si="31"/>
        <v>183718.48999999982</v>
      </c>
      <c r="BL74" s="4">
        <f t="shared" si="32"/>
        <v>232959.45999999985</v>
      </c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</row>
    <row r="75" spans="1:142" ht="12.75" customHeight="1">
      <c r="A75" s="32" t="s">
        <v>193</v>
      </c>
      <c r="B75" s="33" t="s">
        <v>194</v>
      </c>
      <c r="C75" s="25" t="s">
        <v>59</v>
      </c>
      <c r="D75" s="2">
        <v>2946203.54</v>
      </c>
      <c r="E75" s="2">
        <v>2374781.7</v>
      </c>
      <c r="F75" s="2">
        <v>32347.68</v>
      </c>
      <c r="G75" s="2">
        <v>944.71</v>
      </c>
      <c r="H75" s="2">
        <v>13169.77</v>
      </c>
      <c r="I75" s="2">
        <v>244597.11</v>
      </c>
      <c r="J75" s="2">
        <v>568021.12</v>
      </c>
      <c r="K75" s="14">
        <f t="shared" si="17"/>
        <v>6180065.63</v>
      </c>
      <c r="L75" s="4">
        <v>30060768.42</v>
      </c>
      <c r="M75" s="2">
        <v>3181141.94</v>
      </c>
      <c r="N75" s="2">
        <v>159635.5</v>
      </c>
      <c r="O75" s="22">
        <f t="shared" si="18"/>
        <v>33401545.860000003</v>
      </c>
      <c r="P75" s="2">
        <v>2802847.56</v>
      </c>
      <c r="Q75" s="2">
        <v>2204256.12</v>
      </c>
      <c r="R75" s="2">
        <v>34784.64</v>
      </c>
      <c r="S75" s="2">
        <v>812.76</v>
      </c>
      <c r="T75" s="2">
        <v>11139.84</v>
      </c>
      <c r="U75" s="2">
        <v>279386.04</v>
      </c>
      <c r="V75" s="2">
        <v>578238.24</v>
      </c>
      <c r="W75" s="14">
        <f t="shared" si="19"/>
        <v>5911465.199999999</v>
      </c>
      <c r="X75" s="4">
        <v>28495971</v>
      </c>
      <c r="Y75" s="2">
        <v>3015549.24</v>
      </c>
      <c r="Z75" s="2">
        <v>151333.44</v>
      </c>
      <c r="AA75" s="22">
        <v>31662853.680000003</v>
      </c>
      <c r="AB75" s="2">
        <v>143355.98</v>
      </c>
      <c r="AC75" s="2">
        <v>170525.58</v>
      </c>
      <c r="AD75" s="2">
        <v>-2436.96</v>
      </c>
      <c r="AE75" s="2">
        <v>131.95</v>
      </c>
      <c r="AF75" s="2">
        <v>2029.93</v>
      </c>
      <c r="AG75" s="2">
        <v>-34788.93</v>
      </c>
      <c r="AH75" s="2">
        <v>-10217.12</v>
      </c>
      <c r="AI75" s="14">
        <v>268600.43</v>
      </c>
      <c r="AJ75" s="4">
        <v>1564797.42</v>
      </c>
      <c r="AK75" s="2">
        <v>165592.7</v>
      </c>
      <c r="AL75" s="2">
        <v>8302.06</v>
      </c>
      <c r="AM75" s="22">
        <v>1738692.18</v>
      </c>
      <c r="AN75" s="2">
        <v>143355.98</v>
      </c>
      <c r="AO75" s="2">
        <v>170525.58</v>
      </c>
      <c r="AP75" s="2">
        <v>-2436.96</v>
      </c>
      <c r="AQ75" s="2">
        <v>131.95</v>
      </c>
      <c r="AR75" s="2">
        <v>2029.93</v>
      </c>
      <c r="AS75" s="2">
        <v>-34788.93</v>
      </c>
      <c r="AT75" s="2">
        <v>37796.78</v>
      </c>
      <c r="AU75" s="14">
        <v>316614.33</v>
      </c>
      <c r="AV75" s="4">
        <v>1696847.83</v>
      </c>
      <c r="AW75" s="2">
        <v>179566.76</v>
      </c>
      <c r="AX75" s="2">
        <v>9005.56</v>
      </c>
      <c r="AY75" s="22">
        <v>1885420.15</v>
      </c>
      <c r="AZ75" s="2">
        <f t="shared" si="20"/>
        <v>0</v>
      </c>
      <c r="BA75" s="2">
        <f t="shared" si="21"/>
        <v>0</v>
      </c>
      <c r="BB75" s="2">
        <f t="shared" si="22"/>
        <v>0</v>
      </c>
      <c r="BC75" s="2">
        <f t="shared" si="23"/>
        <v>0</v>
      </c>
      <c r="BD75" s="2">
        <f t="shared" si="24"/>
        <v>0</v>
      </c>
      <c r="BE75" s="2">
        <f t="shared" si="25"/>
        <v>0</v>
      </c>
      <c r="BF75" s="2">
        <f t="shared" si="26"/>
        <v>48013.9</v>
      </c>
      <c r="BG75" s="14">
        <f t="shared" si="27"/>
        <v>48013.9</v>
      </c>
      <c r="BH75" s="4">
        <f t="shared" si="28"/>
        <v>132050.41000000015</v>
      </c>
      <c r="BI75" s="2">
        <f t="shared" si="29"/>
        <v>13974.059999999998</v>
      </c>
      <c r="BJ75" s="2">
        <f t="shared" si="30"/>
        <v>703.5</v>
      </c>
      <c r="BK75" s="22">
        <f t="shared" si="31"/>
        <v>146727.97000000015</v>
      </c>
      <c r="BL75" s="2">
        <f t="shared" si="32"/>
        <v>194741.87000000014</v>
      </c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</row>
    <row r="76" spans="1:142" ht="12.75" customHeight="1">
      <c r="A76" s="32" t="s">
        <v>195</v>
      </c>
      <c r="B76" s="33" t="s">
        <v>108</v>
      </c>
      <c r="C76" s="25" t="s">
        <v>242</v>
      </c>
      <c r="D76" s="4">
        <v>2039711.49</v>
      </c>
      <c r="E76" s="4">
        <v>0</v>
      </c>
      <c r="F76" s="4">
        <v>25614.7</v>
      </c>
      <c r="G76" s="4">
        <v>680.59</v>
      </c>
      <c r="H76" s="4">
        <v>11603.4</v>
      </c>
      <c r="I76" s="4">
        <v>0</v>
      </c>
      <c r="J76" s="4">
        <v>0</v>
      </c>
      <c r="K76" s="14">
        <f t="shared" si="17"/>
        <v>2077610.18</v>
      </c>
      <c r="L76" s="4">
        <v>30184048.99</v>
      </c>
      <c r="M76" s="4">
        <v>2830097.58</v>
      </c>
      <c r="N76" s="4">
        <v>142882.28</v>
      </c>
      <c r="O76" s="22">
        <f t="shared" si="18"/>
        <v>33157028.85</v>
      </c>
      <c r="P76" s="4">
        <v>1862855.64</v>
      </c>
      <c r="Q76" s="4">
        <v>0</v>
      </c>
      <c r="R76" s="4">
        <v>34005.36</v>
      </c>
      <c r="S76" s="4">
        <v>629.4</v>
      </c>
      <c r="T76" s="4">
        <v>13079.52</v>
      </c>
      <c r="U76" s="4">
        <v>0</v>
      </c>
      <c r="V76" s="4">
        <v>0</v>
      </c>
      <c r="W76" s="14">
        <f t="shared" si="19"/>
        <v>1910569.92</v>
      </c>
      <c r="X76" s="4">
        <v>28612834.32</v>
      </c>
      <c r="Y76" s="4">
        <v>2682778.32</v>
      </c>
      <c r="Z76" s="4">
        <v>135451.56</v>
      </c>
      <c r="AA76" s="22">
        <v>31431064.2</v>
      </c>
      <c r="AB76" s="4">
        <v>176855.85</v>
      </c>
      <c r="AC76" s="4">
        <v>0</v>
      </c>
      <c r="AD76" s="4">
        <v>-8390.66</v>
      </c>
      <c r="AE76" s="4">
        <v>51.19</v>
      </c>
      <c r="AF76" s="4">
        <v>-1476.12</v>
      </c>
      <c r="AG76" s="4">
        <v>0</v>
      </c>
      <c r="AH76" s="4">
        <v>0</v>
      </c>
      <c r="AI76" s="14">
        <v>167040.26</v>
      </c>
      <c r="AJ76" s="4">
        <v>1571214.67</v>
      </c>
      <c r="AK76" s="4">
        <v>147319.26</v>
      </c>
      <c r="AL76" s="4">
        <v>7430.72</v>
      </c>
      <c r="AM76" s="22">
        <v>1725964.65</v>
      </c>
      <c r="AN76" s="4">
        <v>176855.85</v>
      </c>
      <c r="AO76" s="4">
        <v>0</v>
      </c>
      <c r="AP76" s="4">
        <v>-8390.66</v>
      </c>
      <c r="AQ76" s="4">
        <v>51.19</v>
      </c>
      <c r="AR76" s="4">
        <v>-1476.12</v>
      </c>
      <c r="AS76" s="4">
        <v>0</v>
      </c>
      <c r="AT76" s="4">
        <v>0</v>
      </c>
      <c r="AU76" s="14">
        <v>167040.26</v>
      </c>
      <c r="AV76" s="4">
        <v>1703806.63</v>
      </c>
      <c r="AW76" s="4">
        <v>159751.27</v>
      </c>
      <c r="AX76" s="4">
        <v>8060.39</v>
      </c>
      <c r="AY76" s="22">
        <v>1871618.29</v>
      </c>
      <c r="AZ76" s="4">
        <f t="shared" si="20"/>
        <v>0</v>
      </c>
      <c r="BA76" s="4">
        <f t="shared" si="21"/>
        <v>0</v>
      </c>
      <c r="BB76" s="4">
        <f t="shared" si="22"/>
        <v>0</v>
      </c>
      <c r="BC76" s="4">
        <f t="shared" si="23"/>
        <v>0</v>
      </c>
      <c r="BD76" s="4">
        <f t="shared" si="24"/>
        <v>0</v>
      </c>
      <c r="BE76" s="4">
        <f t="shared" si="25"/>
        <v>0</v>
      </c>
      <c r="BF76" s="4">
        <f t="shared" si="26"/>
        <v>0</v>
      </c>
      <c r="BG76" s="14">
        <f t="shared" si="27"/>
        <v>0</v>
      </c>
      <c r="BH76" s="4">
        <f t="shared" si="28"/>
        <v>132591.95999999996</v>
      </c>
      <c r="BI76" s="4">
        <f t="shared" si="29"/>
        <v>12432.00999999998</v>
      </c>
      <c r="BJ76" s="4">
        <f t="shared" si="30"/>
        <v>629.6700000000001</v>
      </c>
      <c r="BK76" s="22">
        <f t="shared" si="31"/>
        <v>145653.63999999996</v>
      </c>
      <c r="BL76" s="4">
        <f t="shared" si="32"/>
        <v>145653.63999999996</v>
      </c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</row>
    <row r="77" spans="1:142" ht="12.75" customHeight="1">
      <c r="A77" s="32" t="s">
        <v>155</v>
      </c>
      <c r="B77" s="33" t="s">
        <v>114</v>
      </c>
      <c r="C77" s="25" t="s">
        <v>26</v>
      </c>
      <c r="D77" s="4">
        <v>1125767.56</v>
      </c>
      <c r="E77" s="4">
        <v>1349248.91</v>
      </c>
      <c r="F77" s="4">
        <v>19111.08</v>
      </c>
      <c r="G77" s="4">
        <v>482.48</v>
      </c>
      <c r="H77" s="4">
        <v>8012.03</v>
      </c>
      <c r="I77" s="4">
        <v>80599.13</v>
      </c>
      <c r="J77" s="4">
        <v>235897.59</v>
      </c>
      <c r="K77" s="14">
        <f t="shared" si="17"/>
        <v>2819118.7799999993</v>
      </c>
      <c r="L77" s="4">
        <v>16332496.79</v>
      </c>
      <c r="M77" s="4">
        <v>1018153.72</v>
      </c>
      <c r="N77" s="4">
        <v>52261.52</v>
      </c>
      <c r="O77" s="22">
        <f t="shared" si="18"/>
        <v>17402912.029999997</v>
      </c>
      <c r="P77" s="4">
        <v>1037662.92</v>
      </c>
      <c r="Q77" s="4">
        <v>1234160.88</v>
      </c>
      <c r="R77" s="4">
        <v>18466.92</v>
      </c>
      <c r="S77" s="4">
        <v>397.92</v>
      </c>
      <c r="T77" s="4">
        <v>6747.96</v>
      </c>
      <c r="U77" s="4">
        <v>104400.6</v>
      </c>
      <c r="V77" s="4">
        <v>201222.84</v>
      </c>
      <c r="W77" s="14">
        <f t="shared" si="19"/>
        <v>2603060.0399999996</v>
      </c>
      <c r="X77" s="4">
        <v>15482317.32</v>
      </c>
      <c r="Y77" s="4">
        <v>965154.24</v>
      </c>
      <c r="Z77" s="4">
        <v>49543.56</v>
      </c>
      <c r="AA77" s="22">
        <v>16497015.120000001</v>
      </c>
      <c r="AB77" s="4">
        <v>88104.64</v>
      </c>
      <c r="AC77" s="4">
        <v>115088.03</v>
      </c>
      <c r="AD77" s="4">
        <v>644.16</v>
      </c>
      <c r="AE77" s="4">
        <v>84.56</v>
      </c>
      <c r="AF77" s="4">
        <v>1264.07</v>
      </c>
      <c r="AG77" s="4">
        <v>-23801.47</v>
      </c>
      <c r="AH77" s="4">
        <v>34674.75</v>
      </c>
      <c r="AI77" s="14">
        <v>216058.74</v>
      </c>
      <c r="AJ77" s="4">
        <v>850179.47</v>
      </c>
      <c r="AK77" s="4">
        <v>52999.48</v>
      </c>
      <c r="AL77" s="4">
        <v>2717.96</v>
      </c>
      <c r="AM77" s="22">
        <v>905896.91</v>
      </c>
      <c r="AN77" s="4">
        <v>88104.64</v>
      </c>
      <c r="AO77" s="4">
        <v>115088.03</v>
      </c>
      <c r="AP77" s="4">
        <v>644.16</v>
      </c>
      <c r="AQ77" s="4">
        <v>84.56</v>
      </c>
      <c r="AR77" s="4">
        <v>1264.07</v>
      </c>
      <c r="AS77" s="4">
        <v>-23801.47</v>
      </c>
      <c r="AT77" s="4">
        <v>54614.79</v>
      </c>
      <c r="AU77" s="14">
        <v>235998.78</v>
      </c>
      <c r="AV77" s="4">
        <v>921924.58</v>
      </c>
      <c r="AW77" s="4">
        <v>57472.01</v>
      </c>
      <c r="AX77" s="4">
        <v>2948.27</v>
      </c>
      <c r="AY77" s="22">
        <v>982344.86</v>
      </c>
      <c r="AZ77" s="4">
        <f t="shared" si="20"/>
        <v>0</v>
      </c>
      <c r="BA77" s="4">
        <f t="shared" si="21"/>
        <v>0</v>
      </c>
      <c r="BB77" s="4">
        <f t="shared" si="22"/>
        <v>0</v>
      </c>
      <c r="BC77" s="4">
        <f t="shared" si="23"/>
        <v>0</v>
      </c>
      <c r="BD77" s="4">
        <f t="shared" si="24"/>
        <v>0</v>
      </c>
      <c r="BE77" s="4">
        <f t="shared" si="25"/>
        <v>0</v>
      </c>
      <c r="BF77" s="4">
        <f t="shared" si="26"/>
        <v>19940.04</v>
      </c>
      <c r="BG77" s="14">
        <f t="shared" si="27"/>
        <v>19940.04</v>
      </c>
      <c r="BH77" s="4">
        <f t="shared" si="28"/>
        <v>71745.10999999999</v>
      </c>
      <c r="BI77" s="4">
        <f t="shared" si="29"/>
        <v>4472.529999999999</v>
      </c>
      <c r="BJ77" s="4">
        <f t="shared" si="30"/>
        <v>230.30999999999995</v>
      </c>
      <c r="BK77" s="22">
        <f t="shared" si="31"/>
        <v>76447.94999999998</v>
      </c>
      <c r="BL77" s="4">
        <f t="shared" si="32"/>
        <v>96387.98999999999</v>
      </c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</row>
    <row r="78" spans="1:142" ht="12.75" customHeight="1">
      <c r="A78" s="32" t="s">
        <v>175</v>
      </c>
      <c r="B78" s="33" t="s">
        <v>179</v>
      </c>
      <c r="C78" s="25" t="s">
        <v>180</v>
      </c>
      <c r="D78" s="4">
        <v>2480935.36</v>
      </c>
      <c r="E78" s="4">
        <v>1598656.64</v>
      </c>
      <c r="F78" s="4">
        <v>18830.04</v>
      </c>
      <c r="G78" s="4">
        <v>524.24</v>
      </c>
      <c r="H78" s="4">
        <v>7535.14</v>
      </c>
      <c r="I78" s="4">
        <v>100812.73</v>
      </c>
      <c r="J78" s="4">
        <v>183447.11</v>
      </c>
      <c r="K78" s="14">
        <f t="shared" si="17"/>
        <v>4390741.260000001</v>
      </c>
      <c r="L78" s="4">
        <v>11490337.15</v>
      </c>
      <c r="M78" s="4">
        <v>119456.51</v>
      </c>
      <c r="N78" s="4">
        <v>9350.68</v>
      </c>
      <c r="O78" s="22">
        <f t="shared" si="18"/>
        <v>11619144.34</v>
      </c>
      <c r="P78" s="4">
        <v>2152858.56</v>
      </c>
      <c r="Q78" s="4">
        <v>1330170.12</v>
      </c>
      <c r="R78" s="4">
        <v>18977.64</v>
      </c>
      <c r="S78" s="4">
        <v>405.36</v>
      </c>
      <c r="T78" s="4">
        <v>6331.32</v>
      </c>
      <c r="U78" s="4">
        <v>112167.12</v>
      </c>
      <c r="V78" s="4">
        <v>141342</v>
      </c>
      <c r="W78" s="14">
        <f t="shared" si="19"/>
        <v>3762252.12</v>
      </c>
      <c r="X78" s="4">
        <v>11279419.08</v>
      </c>
      <c r="Y78" s="4">
        <v>113238.24</v>
      </c>
      <c r="Z78" s="4">
        <v>8864.4</v>
      </c>
      <c r="AA78" s="22">
        <v>11401521.72</v>
      </c>
      <c r="AB78" s="4">
        <v>328076.8</v>
      </c>
      <c r="AC78" s="4">
        <v>268486.52</v>
      </c>
      <c r="AD78" s="4">
        <v>-147.6</v>
      </c>
      <c r="AE78" s="4">
        <v>118.88</v>
      </c>
      <c r="AF78" s="4">
        <v>1203.82</v>
      </c>
      <c r="AG78" s="4">
        <v>-11354.39</v>
      </c>
      <c r="AH78" s="4">
        <v>42105.11</v>
      </c>
      <c r="AI78" s="14">
        <v>628489.14</v>
      </c>
      <c r="AJ78" s="4">
        <v>210918.07</v>
      </c>
      <c r="AK78" s="4">
        <v>6218.27</v>
      </c>
      <c r="AL78" s="4">
        <v>486.28</v>
      </c>
      <c r="AM78" s="22">
        <v>217622.62</v>
      </c>
      <c r="AN78" s="4">
        <v>328076.8</v>
      </c>
      <c r="AO78" s="4">
        <v>268486.52</v>
      </c>
      <c r="AP78" s="4">
        <v>-147.6</v>
      </c>
      <c r="AQ78" s="4">
        <v>118.88</v>
      </c>
      <c r="AR78" s="4">
        <v>1203.82</v>
      </c>
      <c r="AS78" s="4">
        <v>-11354.39</v>
      </c>
      <c r="AT78" s="4">
        <v>57611.59</v>
      </c>
      <c r="AU78" s="14">
        <v>643995.62</v>
      </c>
      <c r="AV78" s="4">
        <v>261392.62</v>
      </c>
      <c r="AW78" s="4">
        <v>6743.01</v>
      </c>
      <c r="AX78" s="4">
        <v>527.49</v>
      </c>
      <c r="AY78" s="22">
        <v>268663.12</v>
      </c>
      <c r="AZ78" s="4">
        <f t="shared" si="20"/>
        <v>0</v>
      </c>
      <c r="BA78" s="4">
        <f t="shared" si="21"/>
        <v>0</v>
      </c>
      <c r="BB78" s="4">
        <f t="shared" si="22"/>
        <v>0</v>
      </c>
      <c r="BC78" s="4">
        <f t="shared" si="23"/>
        <v>0</v>
      </c>
      <c r="BD78" s="4">
        <f t="shared" si="24"/>
        <v>0</v>
      </c>
      <c r="BE78" s="4">
        <f t="shared" si="25"/>
        <v>0</v>
      </c>
      <c r="BF78" s="4">
        <f t="shared" si="26"/>
        <v>15506.479999999996</v>
      </c>
      <c r="BG78" s="14">
        <f t="shared" si="27"/>
        <v>15506.479999999996</v>
      </c>
      <c r="BH78" s="4">
        <f t="shared" si="28"/>
        <v>50474.54999999999</v>
      </c>
      <c r="BI78" s="4">
        <f t="shared" si="29"/>
        <v>524.7399999999998</v>
      </c>
      <c r="BJ78" s="4">
        <f t="shared" si="30"/>
        <v>41.210000000000036</v>
      </c>
      <c r="BK78" s="22">
        <f t="shared" si="31"/>
        <v>51040.499999999985</v>
      </c>
      <c r="BL78" s="4">
        <f t="shared" si="32"/>
        <v>66546.97999999998</v>
      </c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</row>
    <row r="79" spans="1:142" ht="12.75" customHeight="1">
      <c r="A79" s="32" t="s">
        <v>90</v>
      </c>
      <c r="B79" s="33" t="s">
        <v>149</v>
      </c>
      <c r="C79" s="25" t="s">
        <v>20</v>
      </c>
      <c r="D79" s="2">
        <v>1326039.81</v>
      </c>
      <c r="E79" s="2">
        <v>1464405.96</v>
      </c>
      <c r="F79" s="2">
        <v>17190.37</v>
      </c>
      <c r="G79" s="2">
        <v>550.96</v>
      </c>
      <c r="H79" s="2">
        <v>6630.38</v>
      </c>
      <c r="I79" s="2">
        <v>120364.67</v>
      </c>
      <c r="J79" s="2">
        <v>233378.44</v>
      </c>
      <c r="K79" s="14">
        <f t="shared" si="17"/>
        <v>3168560.59</v>
      </c>
      <c r="L79" s="2">
        <v>16385978.46</v>
      </c>
      <c r="M79" s="4">
        <v>1030448.68</v>
      </c>
      <c r="N79" s="4">
        <v>52431.28</v>
      </c>
      <c r="O79" s="22">
        <f t="shared" si="18"/>
        <v>17468858.42</v>
      </c>
      <c r="P79" s="2">
        <v>1208451.6</v>
      </c>
      <c r="Q79" s="2">
        <v>1309677.24</v>
      </c>
      <c r="R79" s="2">
        <v>20319.84</v>
      </c>
      <c r="S79" s="2">
        <v>454.08</v>
      </c>
      <c r="T79" s="2">
        <v>6411</v>
      </c>
      <c r="U79" s="2">
        <v>128541.84</v>
      </c>
      <c r="V79" s="2">
        <v>199556.64</v>
      </c>
      <c r="W79" s="14">
        <f t="shared" si="19"/>
        <v>2873412.2399999998</v>
      </c>
      <c r="X79" s="2">
        <v>15533015.04</v>
      </c>
      <c r="Y79" s="4">
        <v>976809.24</v>
      </c>
      <c r="Z79" s="4">
        <v>49704.48</v>
      </c>
      <c r="AA79" s="22">
        <v>16559528.76</v>
      </c>
      <c r="AB79" s="2">
        <v>117588.21</v>
      </c>
      <c r="AC79" s="2">
        <v>154728.72</v>
      </c>
      <c r="AD79" s="2">
        <v>-3129.47</v>
      </c>
      <c r="AE79" s="2">
        <v>96.88</v>
      </c>
      <c r="AF79" s="2">
        <v>219.38</v>
      </c>
      <c r="AG79" s="2">
        <v>-8177.17</v>
      </c>
      <c r="AH79" s="2">
        <v>33821.8</v>
      </c>
      <c r="AI79" s="14">
        <v>295148.35</v>
      </c>
      <c r="AJ79" s="2">
        <v>852963.42</v>
      </c>
      <c r="AK79" s="4">
        <v>53639.44</v>
      </c>
      <c r="AL79" s="4">
        <v>2726.8</v>
      </c>
      <c r="AM79" s="22">
        <v>909329.66</v>
      </c>
      <c r="AN79" s="2">
        <v>117588.21</v>
      </c>
      <c r="AO79" s="2">
        <v>154728.72</v>
      </c>
      <c r="AP79" s="2">
        <v>-3129.47</v>
      </c>
      <c r="AQ79" s="2">
        <v>96.88</v>
      </c>
      <c r="AR79" s="2">
        <v>219.38</v>
      </c>
      <c r="AS79" s="2">
        <v>-8177.17</v>
      </c>
      <c r="AT79" s="2">
        <v>53548.9</v>
      </c>
      <c r="AU79" s="14">
        <v>314875.45</v>
      </c>
      <c r="AV79" s="2">
        <v>924943.46</v>
      </c>
      <c r="AW79" s="4">
        <v>58165.98</v>
      </c>
      <c r="AX79" s="4">
        <v>2957.86</v>
      </c>
      <c r="AY79" s="22">
        <v>986067.3</v>
      </c>
      <c r="AZ79" s="2">
        <f t="shared" si="20"/>
        <v>0</v>
      </c>
      <c r="BA79" s="2">
        <f t="shared" si="21"/>
        <v>0</v>
      </c>
      <c r="BB79" s="2">
        <f t="shared" si="22"/>
        <v>0</v>
      </c>
      <c r="BC79" s="2">
        <f t="shared" si="23"/>
        <v>0</v>
      </c>
      <c r="BD79" s="2">
        <f t="shared" si="24"/>
        <v>0</v>
      </c>
      <c r="BE79" s="2">
        <f t="shared" si="25"/>
        <v>0</v>
      </c>
      <c r="BF79" s="2">
        <f t="shared" si="26"/>
        <v>19727.1</v>
      </c>
      <c r="BG79" s="14">
        <f t="shared" si="27"/>
        <v>19727.1</v>
      </c>
      <c r="BH79" s="2">
        <f t="shared" si="28"/>
        <v>71980.03999999992</v>
      </c>
      <c r="BI79" s="4">
        <f t="shared" si="29"/>
        <v>4526.540000000001</v>
      </c>
      <c r="BJ79" s="4">
        <f t="shared" si="30"/>
        <v>231.05999999999995</v>
      </c>
      <c r="BK79" s="22">
        <f t="shared" si="31"/>
        <v>76737.63999999993</v>
      </c>
      <c r="BL79" s="4">
        <f t="shared" si="32"/>
        <v>96464.73999999993</v>
      </c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</row>
    <row r="80" spans="1:142" ht="12.75" customHeight="1">
      <c r="A80" s="32" t="s">
        <v>90</v>
      </c>
      <c r="B80" s="33" t="s">
        <v>150</v>
      </c>
      <c r="C80" s="25" t="s">
        <v>151</v>
      </c>
      <c r="D80" s="4">
        <v>4549837.7</v>
      </c>
      <c r="E80" s="4">
        <v>1535082.77</v>
      </c>
      <c r="F80" s="4">
        <v>18020.03</v>
      </c>
      <c r="G80" s="4">
        <v>577.55</v>
      </c>
      <c r="H80" s="4">
        <v>6950.38</v>
      </c>
      <c r="I80" s="4">
        <v>82278.04</v>
      </c>
      <c r="J80" s="4">
        <v>244642.01</v>
      </c>
      <c r="K80" s="14">
        <f t="shared" si="17"/>
        <v>6437388.48</v>
      </c>
      <c r="L80" s="4">
        <v>10796152.56</v>
      </c>
      <c r="M80" s="4">
        <v>848225</v>
      </c>
      <c r="N80" s="4">
        <v>44131.53</v>
      </c>
      <c r="O80" s="22">
        <f t="shared" si="18"/>
        <v>11688509.09</v>
      </c>
      <c r="P80" s="4">
        <v>4046392.08</v>
      </c>
      <c r="Q80" s="4">
        <v>1352072.76</v>
      </c>
      <c r="R80" s="4">
        <v>20977.56</v>
      </c>
      <c r="S80" s="4">
        <v>468.72</v>
      </c>
      <c r="T80" s="4">
        <v>6618.48</v>
      </c>
      <c r="U80" s="4">
        <v>86231.16</v>
      </c>
      <c r="V80" s="4">
        <v>206016.48</v>
      </c>
      <c r="W80" s="14">
        <f t="shared" si="19"/>
        <v>5718777.24</v>
      </c>
      <c r="X80" s="4">
        <v>10515661.32</v>
      </c>
      <c r="Y80" s="4">
        <v>804071.16</v>
      </c>
      <c r="Z80" s="4">
        <v>41836.44</v>
      </c>
      <c r="AA80" s="22">
        <v>11361568.92</v>
      </c>
      <c r="AB80" s="4">
        <v>503445.62</v>
      </c>
      <c r="AC80" s="4">
        <v>183010.01</v>
      </c>
      <c r="AD80" s="4">
        <v>-2957.53</v>
      </c>
      <c r="AE80" s="4">
        <v>108.83</v>
      </c>
      <c r="AF80" s="4">
        <v>331.9</v>
      </c>
      <c r="AG80" s="4">
        <v>-3953.12</v>
      </c>
      <c r="AH80" s="4">
        <v>38625.53</v>
      </c>
      <c r="AI80" s="14">
        <v>718611.24</v>
      </c>
      <c r="AJ80" s="4">
        <v>280491.24</v>
      </c>
      <c r="AK80" s="4">
        <v>44153.84</v>
      </c>
      <c r="AL80" s="4">
        <v>2295.09</v>
      </c>
      <c r="AM80" s="22">
        <v>326940.17</v>
      </c>
      <c r="AN80" s="4">
        <v>503445.62</v>
      </c>
      <c r="AO80" s="4">
        <v>183010.01</v>
      </c>
      <c r="AP80" s="4">
        <v>-2957.53</v>
      </c>
      <c r="AQ80" s="4">
        <v>108.83</v>
      </c>
      <c r="AR80" s="4">
        <v>331.9</v>
      </c>
      <c r="AS80" s="4">
        <v>-3953.12</v>
      </c>
      <c r="AT80" s="4">
        <v>59304.73</v>
      </c>
      <c r="AU80" s="14">
        <v>739290.44</v>
      </c>
      <c r="AV80" s="4">
        <v>327916.39</v>
      </c>
      <c r="AW80" s="4">
        <v>47879.91</v>
      </c>
      <c r="AX80" s="4">
        <v>2489.57</v>
      </c>
      <c r="AY80" s="22">
        <v>378285.87</v>
      </c>
      <c r="AZ80" s="4">
        <f t="shared" si="20"/>
        <v>0</v>
      </c>
      <c r="BA80" s="4">
        <f t="shared" si="21"/>
        <v>0</v>
      </c>
      <c r="BB80" s="4">
        <f t="shared" si="22"/>
        <v>0</v>
      </c>
      <c r="BC80" s="4">
        <f t="shared" si="23"/>
        <v>0</v>
      </c>
      <c r="BD80" s="4">
        <f t="shared" si="24"/>
        <v>0</v>
      </c>
      <c r="BE80" s="4">
        <f t="shared" si="25"/>
        <v>0</v>
      </c>
      <c r="BF80" s="4">
        <f t="shared" si="26"/>
        <v>20679.200000000004</v>
      </c>
      <c r="BG80" s="14">
        <f t="shared" si="27"/>
        <v>20679.200000000004</v>
      </c>
      <c r="BH80" s="4">
        <f t="shared" si="28"/>
        <v>47425.15000000002</v>
      </c>
      <c r="BI80" s="4">
        <f t="shared" si="29"/>
        <v>3726.070000000007</v>
      </c>
      <c r="BJ80" s="4">
        <f t="shared" si="30"/>
        <v>194.48000000000002</v>
      </c>
      <c r="BK80" s="22">
        <f t="shared" si="31"/>
        <v>51345.70000000003</v>
      </c>
      <c r="BL80" s="4">
        <f t="shared" si="32"/>
        <v>72024.90000000004</v>
      </c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</row>
    <row r="81" spans="1:142" ht="12.75" customHeight="1">
      <c r="A81" s="32" t="s">
        <v>90</v>
      </c>
      <c r="B81" s="33" t="s">
        <v>152</v>
      </c>
      <c r="C81" s="25" t="s">
        <v>243</v>
      </c>
      <c r="D81" s="4">
        <v>1305576.66</v>
      </c>
      <c r="E81" s="4">
        <v>2092250.15</v>
      </c>
      <c r="F81" s="4">
        <v>24560.5</v>
      </c>
      <c r="G81" s="4">
        <v>787.18</v>
      </c>
      <c r="H81" s="4">
        <v>9473.06</v>
      </c>
      <c r="I81" s="4">
        <v>141942.52</v>
      </c>
      <c r="J81" s="4">
        <v>333436.28</v>
      </c>
      <c r="K81" s="14">
        <f t="shared" si="17"/>
        <v>3908026.3499999996</v>
      </c>
      <c r="L81" s="4">
        <v>44914821.49</v>
      </c>
      <c r="M81" s="4">
        <v>1360670.49</v>
      </c>
      <c r="N81" s="4">
        <v>259630.01</v>
      </c>
      <c r="O81" s="22">
        <f t="shared" si="18"/>
        <v>46535121.99</v>
      </c>
      <c r="P81" s="4">
        <v>1229444.52</v>
      </c>
      <c r="Q81" s="4">
        <v>1884702.36</v>
      </c>
      <c r="R81" s="4">
        <v>29241.36</v>
      </c>
      <c r="S81" s="4">
        <v>653.4</v>
      </c>
      <c r="T81" s="4">
        <v>9225.72</v>
      </c>
      <c r="U81" s="4">
        <v>161095.92</v>
      </c>
      <c r="V81" s="4">
        <v>287173.68</v>
      </c>
      <c r="W81" s="14">
        <f t="shared" si="19"/>
        <v>3601536.96</v>
      </c>
      <c r="X81" s="4">
        <v>42576804.24</v>
      </c>
      <c r="Y81" s="4">
        <v>1289841.48</v>
      </c>
      <c r="Z81" s="4">
        <v>246127.68</v>
      </c>
      <c r="AA81" s="22">
        <v>44112773.4</v>
      </c>
      <c r="AB81" s="4">
        <v>76132.14</v>
      </c>
      <c r="AC81" s="4">
        <v>207547.79</v>
      </c>
      <c r="AD81" s="4">
        <v>-4680.86</v>
      </c>
      <c r="AE81" s="4">
        <v>133.78</v>
      </c>
      <c r="AF81" s="4">
        <v>247.34</v>
      </c>
      <c r="AG81" s="4">
        <v>-19153.4</v>
      </c>
      <c r="AH81" s="4">
        <v>46262.6</v>
      </c>
      <c r="AI81" s="14">
        <v>306489.39</v>
      </c>
      <c r="AJ81" s="4">
        <v>2338017.25</v>
      </c>
      <c r="AK81" s="4">
        <v>70829.01</v>
      </c>
      <c r="AL81" s="4">
        <v>13502.33</v>
      </c>
      <c r="AM81" s="22">
        <v>2422348.59</v>
      </c>
      <c r="AN81" s="4">
        <v>76132.14</v>
      </c>
      <c r="AO81" s="4">
        <v>207547.79</v>
      </c>
      <c r="AP81" s="4">
        <v>-4680.86</v>
      </c>
      <c r="AQ81" s="4">
        <v>133.78</v>
      </c>
      <c r="AR81" s="4">
        <v>247.34</v>
      </c>
      <c r="AS81" s="4">
        <v>-19153.4</v>
      </c>
      <c r="AT81" s="4">
        <v>74447.43</v>
      </c>
      <c r="AU81" s="14">
        <v>334674.22</v>
      </c>
      <c r="AV81" s="4">
        <v>2535318.29</v>
      </c>
      <c r="AW81" s="4">
        <v>76806.14</v>
      </c>
      <c r="AX81" s="4">
        <v>14646.5</v>
      </c>
      <c r="AY81" s="22">
        <v>2626770.93</v>
      </c>
      <c r="AZ81" s="4">
        <f t="shared" si="20"/>
        <v>0</v>
      </c>
      <c r="BA81" s="4">
        <f t="shared" si="21"/>
        <v>0</v>
      </c>
      <c r="BB81" s="4">
        <f t="shared" si="22"/>
        <v>0</v>
      </c>
      <c r="BC81" s="4">
        <f t="shared" si="23"/>
        <v>0</v>
      </c>
      <c r="BD81" s="4">
        <f t="shared" si="24"/>
        <v>0</v>
      </c>
      <c r="BE81" s="4">
        <f t="shared" si="25"/>
        <v>0</v>
      </c>
      <c r="BF81" s="4">
        <f t="shared" si="26"/>
        <v>28184.829999999994</v>
      </c>
      <c r="BG81" s="14">
        <f t="shared" si="27"/>
        <v>28184.829999999994</v>
      </c>
      <c r="BH81" s="4">
        <f t="shared" si="28"/>
        <v>197301.04000000004</v>
      </c>
      <c r="BI81" s="4">
        <f t="shared" si="29"/>
        <v>5977.130000000005</v>
      </c>
      <c r="BJ81" s="4">
        <f t="shared" si="30"/>
        <v>1144.17</v>
      </c>
      <c r="BK81" s="22">
        <f t="shared" si="31"/>
        <v>204422.34000000005</v>
      </c>
      <c r="BL81" s="4">
        <f t="shared" si="32"/>
        <v>232607.17000000004</v>
      </c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</row>
    <row r="82" spans="1:142" ht="12.75" customHeight="1">
      <c r="A82" s="32" t="s">
        <v>195</v>
      </c>
      <c r="B82" s="33" t="s">
        <v>117</v>
      </c>
      <c r="C82" s="25" t="s">
        <v>60</v>
      </c>
      <c r="D82" s="4">
        <v>3504744.28</v>
      </c>
      <c r="E82" s="4">
        <v>0</v>
      </c>
      <c r="F82" s="4">
        <v>34365.04</v>
      </c>
      <c r="G82" s="4">
        <v>913.09</v>
      </c>
      <c r="H82" s="4">
        <v>15567.29</v>
      </c>
      <c r="I82" s="4">
        <v>0</v>
      </c>
      <c r="J82" s="4">
        <v>0</v>
      </c>
      <c r="K82" s="14">
        <f t="shared" si="17"/>
        <v>3555589.6999999997</v>
      </c>
      <c r="L82" s="4">
        <v>48235653.96</v>
      </c>
      <c r="M82" s="2">
        <v>3914946</v>
      </c>
      <c r="N82" s="2">
        <v>200182.9</v>
      </c>
      <c r="O82" s="22">
        <f t="shared" si="18"/>
        <v>52350782.86</v>
      </c>
      <c r="P82" s="4">
        <v>3242671.32</v>
      </c>
      <c r="Q82" s="4">
        <v>0</v>
      </c>
      <c r="R82" s="4">
        <v>46304.76</v>
      </c>
      <c r="S82" s="4">
        <v>856.92</v>
      </c>
      <c r="T82" s="4">
        <v>17810.28</v>
      </c>
      <c r="U82" s="4">
        <v>0</v>
      </c>
      <c r="V82" s="4">
        <v>0</v>
      </c>
      <c r="W82" s="14">
        <f t="shared" si="19"/>
        <v>3307643.2799999993</v>
      </c>
      <c r="X82" s="4">
        <v>45724772.52</v>
      </c>
      <c r="Y82" s="2">
        <v>3711155.52</v>
      </c>
      <c r="Z82" s="2">
        <v>189772.2</v>
      </c>
      <c r="AA82" s="22">
        <v>49625700.24000001</v>
      </c>
      <c r="AB82" s="4">
        <v>262072.96</v>
      </c>
      <c r="AC82" s="4">
        <v>0</v>
      </c>
      <c r="AD82" s="4">
        <v>-11939.72</v>
      </c>
      <c r="AE82" s="4">
        <v>56.17</v>
      </c>
      <c r="AF82" s="4">
        <v>-2242.99</v>
      </c>
      <c r="AG82" s="4">
        <v>0</v>
      </c>
      <c r="AH82" s="4">
        <v>0</v>
      </c>
      <c r="AI82" s="14">
        <v>247946.42</v>
      </c>
      <c r="AJ82" s="4">
        <v>2510881.44</v>
      </c>
      <c r="AK82" s="2">
        <v>203790.48</v>
      </c>
      <c r="AL82" s="2">
        <v>10410.7</v>
      </c>
      <c r="AM82" s="22">
        <v>2725082.62</v>
      </c>
      <c r="AN82" s="4">
        <v>262072.96</v>
      </c>
      <c r="AO82" s="4">
        <v>0</v>
      </c>
      <c r="AP82" s="4">
        <v>-11939.72</v>
      </c>
      <c r="AQ82" s="4">
        <v>56.17</v>
      </c>
      <c r="AR82" s="4">
        <v>-2242.99</v>
      </c>
      <c r="AS82" s="4">
        <v>0</v>
      </c>
      <c r="AT82" s="4">
        <v>0</v>
      </c>
      <c r="AU82" s="14">
        <v>247946.42</v>
      </c>
      <c r="AV82" s="4">
        <v>2722770.17</v>
      </c>
      <c r="AW82" s="2">
        <v>220987.99</v>
      </c>
      <c r="AX82" s="2">
        <v>11292.89</v>
      </c>
      <c r="AY82" s="22">
        <v>2955051.05</v>
      </c>
      <c r="AZ82" s="4">
        <f t="shared" si="20"/>
        <v>0</v>
      </c>
      <c r="BA82" s="4">
        <f t="shared" si="21"/>
        <v>0</v>
      </c>
      <c r="BB82" s="4">
        <f t="shared" si="22"/>
        <v>0</v>
      </c>
      <c r="BC82" s="4">
        <f t="shared" si="23"/>
        <v>0</v>
      </c>
      <c r="BD82" s="4">
        <f t="shared" si="24"/>
        <v>0</v>
      </c>
      <c r="BE82" s="4">
        <f t="shared" si="25"/>
        <v>0</v>
      </c>
      <c r="BF82" s="4">
        <f t="shared" si="26"/>
        <v>0</v>
      </c>
      <c r="BG82" s="14">
        <f t="shared" si="27"/>
        <v>0</v>
      </c>
      <c r="BH82" s="4">
        <f t="shared" si="28"/>
        <v>211888.72999999998</v>
      </c>
      <c r="BI82" s="2">
        <f t="shared" si="29"/>
        <v>17197.50999999998</v>
      </c>
      <c r="BJ82" s="2">
        <f t="shared" si="30"/>
        <v>882.1899999999987</v>
      </c>
      <c r="BK82" s="22">
        <f t="shared" si="31"/>
        <v>229968.42999999996</v>
      </c>
      <c r="BL82" s="2">
        <f t="shared" si="32"/>
        <v>229968.42999999996</v>
      </c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</row>
    <row r="83" spans="1:142" ht="12.75" customHeight="1">
      <c r="A83" s="32" t="s">
        <v>197</v>
      </c>
      <c r="B83" s="33" t="s">
        <v>139</v>
      </c>
      <c r="C83" s="25" t="s">
        <v>61</v>
      </c>
      <c r="D83" s="2">
        <v>3866756.93</v>
      </c>
      <c r="E83" s="2">
        <v>3067542.71</v>
      </c>
      <c r="F83" s="2">
        <v>42859.93</v>
      </c>
      <c r="G83" s="2">
        <v>1325.93</v>
      </c>
      <c r="H83" s="2">
        <v>16863.16</v>
      </c>
      <c r="I83" s="2">
        <v>318744.46</v>
      </c>
      <c r="J83" s="2">
        <v>556158.78</v>
      </c>
      <c r="K83" s="14">
        <f t="shared" si="17"/>
        <v>7870251.9</v>
      </c>
      <c r="L83" s="4">
        <v>34220451.64</v>
      </c>
      <c r="M83" s="4">
        <v>4235302.12</v>
      </c>
      <c r="N83" s="4">
        <v>211883.37</v>
      </c>
      <c r="O83" s="22">
        <f t="shared" si="18"/>
        <v>38667637.129999995</v>
      </c>
      <c r="P83" s="2">
        <v>3707678.4</v>
      </c>
      <c r="Q83" s="2">
        <v>2728695.48</v>
      </c>
      <c r="R83" s="2">
        <v>49172.52</v>
      </c>
      <c r="S83" s="2">
        <v>1162.8</v>
      </c>
      <c r="T83" s="2">
        <v>14948.88</v>
      </c>
      <c r="U83" s="2">
        <v>353624.76</v>
      </c>
      <c r="V83" s="2">
        <v>500069.52</v>
      </c>
      <c r="W83" s="14">
        <f t="shared" si="19"/>
        <v>7355352.359999999</v>
      </c>
      <c r="X83" s="4">
        <v>32439124.2</v>
      </c>
      <c r="Y83" s="4">
        <v>4014835.68</v>
      </c>
      <c r="Z83" s="4">
        <v>200864.16</v>
      </c>
      <c r="AA83" s="22">
        <v>36654824.04</v>
      </c>
      <c r="AB83" s="2">
        <v>159078.53</v>
      </c>
      <c r="AC83" s="2">
        <v>338847.23</v>
      </c>
      <c r="AD83" s="2">
        <v>-6312.59</v>
      </c>
      <c r="AE83" s="2">
        <v>163.13</v>
      </c>
      <c r="AF83" s="2">
        <v>1914.28</v>
      </c>
      <c r="AG83" s="2">
        <v>-34880.3</v>
      </c>
      <c r="AH83" s="2">
        <v>56089.26</v>
      </c>
      <c r="AI83" s="14">
        <v>514899.54</v>
      </c>
      <c r="AJ83" s="4">
        <v>1781327.44</v>
      </c>
      <c r="AK83" s="4">
        <v>220466.44</v>
      </c>
      <c r="AL83" s="4">
        <v>11019.21</v>
      </c>
      <c r="AM83" s="22">
        <v>2012813.09</v>
      </c>
      <c r="AN83" s="2">
        <v>159078.53</v>
      </c>
      <c r="AO83" s="2">
        <v>338847.23</v>
      </c>
      <c r="AP83" s="2">
        <v>-6312.59</v>
      </c>
      <c r="AQ83" s="2">
        <v>163.13</v>
      </c>
      <c r="AR83" s="2">
        <v>1914.28</v>
      </c>
      <c r="AS83" s="2">
        <v>-34880.3</v>
      </c>
      <c r="AT83" s="2">
        <v>103100.47</v>
      </c>
      <c r="AU83" s="14">
        <v>561910.75</v>
      </c>
      <c r="AV83" s="4">
        <v>1931650.43</v>
      </c>
      <c r="AW83" s="4">
        <v>239071.2</v>
      </c>
      <c r="AX83" s="4">
        <v>11952.96</v>
      </c>
      <c r="AY83" s="22">
        <v>2182674.59</v>
      </c>
      <c r="AZ83" s="2">
        <f t="shared" si="20"/>
        <v>0</v>
      </c>
      <c r="BA83" s="2">
        <f t="shared" si="21"/>
        <v>0</v>
      </c>
      <c r="BB83" s="2">
        <f t="shared" si="22"/>
        <v>0</v>
      </c>
      <c r="BC83" s="2">
        <f t="shared" si="23"/>
        <v>0</v>
      </c>
      <c r="BD83" s="2">
        <f t="shared" si="24"/>
        <v>0</v>
      </c>
      <c r="BE83" s="2">
        <f t="shared" si="25"/>
        <v>0</v>
      </c>
      <c r="BF83" s="2">
        <f t="shared" si="26"/>
        <v>47011.21</v>
      </c>
      <c r="BG83" s="14">
        <f t="shared" si="27"/>
        <v>47011.21</v>
      </c>
      <c r="BH83" s="4">
        <f t="shared" si="28"/>
        <v>150322.99</v>
      </c>
      <c r="BI83" s="4">
        <f t="shared" si="29"/>
        <v>18604.76000000001</v>
      </c>
      <c r="BJ83" s="4">
        <f t="shared" si="30"/>
        <v>933.75</v>
      </c>
      <c r="BK83" s="22">
        <f t="shared" si="31"/>
        <v>169861.5</v>
      </c>
      <c r="BL83" s="4">
        <f t="shared" si="32"/>
        <v>216872.71</v>
      </c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</row>
    <row r="84" spans="1:142" ht="12.75" customHeight="1">
      <c r="A84" s="32" t="s">
        <v>160</v>
      </c>
      <c r="B84" s="33" t="s">
        <v>129</v>
      </c>
      <c r="C84" s="25" t="s">
        <v>30</v>
      </c>
      <c r="D84" s="4">
        <v>2337783.38</v>
      </c>
      <c r="E84" s="4">
        <v>1474758.04</v>
      </c>
      <c r="F84" s="4">
        <v>19023.81</v>
      </c>
      <c r="G84" s="4">
        <v>634.8</v>
      </c>
      <c r="H84" s="4">
        <v>7216.4</v>
      </c>
      <c r="I84" s="4">
        <v>162097.41</v>
      </c>
      <c r="J84" s="4">
        <v>299723.47</v>
      </c>
      <c r="K84" s="14">
        <f t="shared" si="17"/>
        <v>4301237.31</v>
      </c>
      <c r="L84" s="4">
        <v>16862845.81</v>
      </c>
      <c r="M84" s="4">
        <v>2694002.64</v>
      </c>
      <c r="N84" s="4">
        <v>137617.9</v>
      </c>
      <c r="O84" s="22">
        <f t="shared" si="18"/>
        <v>19694466.349999998</v>
      </c>
      <c r="P84" s="4">
        <v>2050331.76</v>
      </c>
      <c r="Q84" s="4">
        <v>1353555.72</v>
      </c>
      <c r="R84" s="4">
        <v>19965.6</v>
      </c>
      <c r="S84" s="4">
        <v>480</v>
      </c>
      <c r="T84" s="4">
        <v>6041.16</v>
      </c>
      <c r="U84" s="4">
        <v>201349.92</v>
      </c>
      <c r="V84" s="4">
        <v>258411</v>
      </c>
      <c r="W84" s="14">
        <f t="shared" si="19"/>
        <v>3890135.16</v>
      </c>
      <c r="X84" s="4">
        <v>15985059.36</v>
      </c>
      <c r="Y84" s="4">
        <v>2553767.76</v>
      </c>
      <c r="Z84" s="4">
        <v>130461</v>
      </c>
      <c r="AA84" s="22">
        <v>18669288.119999997</v>
      </c>
      <c r="AB84" s="4">
        <v>287451.62</v>
      </c>
      <c r="AC84" s="4">
        <v>121202.32</v>
      </c>
      <c r="AD84" s="4">
        <v>-941.79</v>
      </c>
      <c r="AE84" s="4">
        <v>154.8</v>
      </c>
      <c r="AF84" s="4">
        <v>1175.24</v>
      </c>
      <c r="AG84" s="4">
        <v>-39252.51</v>
      </c>
      <c r="AH84" s="4">
        <v>41312.47</v>
      </c>
      <c r="AI84" s="14">
        <v>411102.15</v>
      </c>
      <c r="AJ84" s="4">
        <v>877786.45</v>
      </c>
      <c r="AK84" s="4">
        <v>140234.88</v>
      </c>
      <c r="AL84" s="4">
        <v>7156.9</v>
      </c>
      <c r="AM84" s="22">
        <v>1025178.23</v>
      </c>
      <c r="AN84" s="4">
        <v>287451.62</v>
      </c>
      <c r="AO84" s="4">
        <v>121202.32</v>
      </c>
      <c r="AP84" s="4">
        <v>-941.79</v>
      </c>
      <c r="AQ84" s="4">
        <v>154.8</v>
      </c>
      <c r="AR84" s="4">
        <v>1175.24</v>
      </c>
      <c r="AS84" s="4">
        <v>-39252.51</v>
      </c>
      <c r="AT84" s="4">
        <v>66647.61</v>
      </c>
      <c r="AU84" s="14">
        <v>436437.29</v>
      </c>
      <c r="AV84" s="4">
        <v>951861.26</v>
      </c>
      <c r="AW84" s="4">
        <v>152069.04</v>
      </c>
      <c r="AX84" s="4">
        <v>7763.37</v>
      </c>
      <c r="AY84" s="22">
        <v>1111693.67</v>
      </c>
      <c r="AZ84" s="4">
        <f t="shared" si="20"/>
        <v>0</v>
      </c>
      <c r="BA84" s="4">
        <f t="shared" si="21"/>
        <v>0</v>
      </c>
      <c r="BB84" s="4">
        <f t="shared" si="22"/>
        <v>0</v>
      </c>
      <c r="BC84" s="4">
        <f t="shared" si="23"/>
        <v>0</v>
      </c>
      <c r="BD84" s="4">
        <f t="shared" si="24"/>
        <v>0</v>
      </c>
      <c r="BE84" s="4">
        <f t="shared" si="25"/>
        <v>0</v>
      </c>
      <c r="BF84" s="4">
        <f t="shared" si="26"/>
        <v>25335.14</v>
      </c>
      <c r="BG84" s="14">
        <f t="shared" si="27"/>
        <v>25335.14</v>
      </c>
      <c r="BH84" s="4">
        <f t="shared" si="28"/>
        <v>74074.81000000006</v>
      </c>
      <c r="BI84" s="4">
        <f t="shared" si="29"/>
        <v>11834.160000000003</v>
      </c>
      <c r="BJ84" s="4">
        <f t="shared" si="30"/>
        <v>606.4700000000003</v>
      </c>
      <c r="BK84" s="22">
        <f t="shared" si="31"/>
        <v>86515.44000000006</v>
      </c>
      <c r="BL84" s="4">
        <f t="shared" si="32"/>
        <v>111850.58000000006</v>
      </c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</row>
    <row r="85" spans="1:142" ht="12.75" customHeight="1">
      <c r="A85" s="32" t="s">
        <v>198</v>
      </c>
      <c r="B85" s="33" t="s">
        <v>199</v>
      </c>
      <c r="C85" s="25" t="s">
        <v>62</v>
      </c>
      <c r="D85" s="4">
        <v>954390.85</v>
      </c>
      <c r="E85" s="4">
        <v>854358.02</v>
      </c>
      <c r="F85" s="4">
        <v>11637.49</v>
      </c>
      <c r="G85" s="4">
        <v>339.87</v>
      </c>
      <c r="H85" s="4">
        <v>4737.99</v>
      </c>
      <c r="I85" s="4">
        <v>85838.4</v>
      </c>
      <c r="J85" s="4">
        <v>204352.85</v>
      </c>
      <c r="K85" s="14">
        <f t="shared" si="17"/>
        <v>2115655.47</v>
      </c>
      <c r="L85" s="4">
        <v>9428733.57</v>
      </c>
      <c r="M85" s="4">
        <v>1855696.51</v>
      </c>
      <c r="N85" s="4">
        <v>90990.59</v>
      </c>
      <c r="O85" s="22">
        <f t="shared" si="18"/>
        <v>11375420.67</v>
      </c>
      <c r="P85" s="4">
        <v>954909.36</v>
      </c>
      <c r="Q85" s="4">
        <v>800592.24</v>
      </c>
      <c r="R85" s="4">
        <v>12633.84</v>
      </c>
      <c r="S85" s="4">
        <v>295.2</v>
      </c>
      <c r="T85" s="4">
        <v>4046.04</v>
      </c>
      <c r="U85" s="4">
        <v>102659.88</v>
      </c>
      <c r="V85" s="4">
        <v>210017.76</v>
      </c>
      <c r="W85" s="14">
        <f t="shared" si="19"/>
        <v>2085154.32</v>
      </c>
      <c r="X85" s="4">
        <v>8937925.8</v>
      </c>
      <c r="Y85" s="4">
        <v>1759099.2</v>
      </c>
      <c r="Z85" s="4">
        <v>86258.52</v>
      </c>
      <c r="AA85" s="22">
        <v>10783283.52</v>
      </c>
      <c r="AB85" s="4">
        <v>-518.51</v>
      </c>
      <c r="AC85" s="4">
        <v>53765.78</v>
      </c>
      <c r="AD85" s="4">
        <v>-996.35</v>
      </c>
      <c r="AE85" s="4">
        <v>44.67</v>
      </c>
      <c r="AF85" s="4">
        <v>691.95</v>
      </c>
      <c r="AG85" s="4">
        <v>-16821.48</v>
      </c>
      <c r="AH85" s="4">
        <v>-5664.91</v>
      </c>
      <c r="AI85" s="14">
        <v>30501.15</v>
      </c>
      <c r="AJ85" s="4">
        <v>490807.77</v>
      </c>
      <c r="AK85" s="4">
        <v>96597.31</v>
      </c>
      <c r="AL85" s="4">
        <v>4732.07</v>
      </c>
      <c r="AM85" s="22">
        <v>592137.15</v>
      </c>
      <c r="AN85" s="4">
        <v>-518.51</v>
      </c>
      <c r="AO85" s="4">
        <v>53765.78</v>
      </c>
      <c r="AP85" s="4">
        <v>-996.35</v>
      </c>
      <c r="AQ85" s="4">
        <v>44.67</v>
      </c>
      <c r="AR85" s="4">
        <v>691.95</v>
      </c>
      <c r="AS85" s="4">
        <v>-16821.48</v>
      </c>
      <c r="AT85" s="4">
        <v>11608.7</v>
      </c>
      <c r="AU85" s="14">
        <v>47774.76</v>
      </c>
      <c r="AV85" s="4">
        <v>532226.15</v>
      </c>
      <c r="AW85" s="4">
        <v>104748.98</v>
      </c>
      <c r="AX85" s="4">
        <v>5133.06</v>
      </c>
      <c r="AY85" s="22">
        <v>642108.19</v>
      </c>
      <c r="AZ85" s="4">
        <f t="shared" si="20"/>
        <v>0</v>
      </c>
      <c r="BA85" s="4">
        <f t="shared" si="21"/>
        <v>0</v>
      </c>
      <c r="BB85" s="4">
        <f t="shared" si="22"/>
        <v>0</v>
      </c>
      <c r="BC85" s="4">
        <f t="shared" si="23"/>
        <v>0</v>
      </c>
      <c r="BD85" s="4">
        <f t="shared" si="24"/>
        <v>0</v>
      </c>
      <c r="BE85" s="4">
        <f t="shared" si="25"/>
        <v>0</v>
      </c>
      <c r="BF85" s="4">
        <f t="shared" si="26"/>
        <v>17273.61</v>
      </c>
      <c r="BG85" s="14">
        <f t="shared" si="27"/>
        <v>17273.61</v>
      </c>
      <c r="BH85" s="4">
        <f t="shared" si="28"/>
        <v>41418.380000000005</v>
      </c>
      <c r="BI85" s="4">
        <f t="shared" si="29"/>
        <v>8151.669999999998</v>
      </c>
      <c r="BJ85" s="4">
        <f t="shared" si="30"/>
        <v>400.9900000000007</v>
      </c>
      <c r="BK85" s="22">
        <f t="shared" si="31"/>
        <v>49971.04000000001</v>
      </c>
      <c r="BL85" s="4">
        <f t="shared" si="32"/>
        <v>67244.65000000001</v>
      </c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</row>
    <row r="86" spans="1:142" ht="12.75" customHeight="1">
      <c r="A86" s="32" t="s">
        <v>200</v>
      </c>
      <c r="B86" s="33" t="s">
        <v>140</v>
      </c>
      <c r="C86" s="25" t="s">
        <v>64</v>
      </c>
      <c r="D86" s="4">
        <v>12954820.96</v>
      </c>
      <c r="E86" s="4">
        <v>9757506.17</v>
      </c>
      <c r="F86" s="4">
        <v>138207.62</v>
      </c>
      <c r="G86" s="4">
        <v>3489.22</v>
      </c>
      <c r="H86" s="4">
        <v>57941.42</v>
      </c>
      <c r="I86" s="4">
        <v>818949.59</v>
      </c>
      <c r="J86" s="4">
        <v>1705965.56</v>
      </c>
      <c r="K86" s="14">
        <f t="shared" si="17"/>
        <v>25436880.540000003</v>
      </c>
      <c r="L86" s="2">
        <v>262336931.39</v>
      </c>
      <c r="M86" s="4">
        <v>14180643.42</v>
      </c>
      <c r="N86" s="4">
        <v>1085375.87</v>
      </c>
      <c r="O86" s="22">
        <f t="shared" si="18"/>
        <v>277602950.68</v>
      </c>
      <c r="P86" s="4">
        <v>12345726.96</v>
      </c>
      <c r="Q86" s="4">
        <v>8967540.72</v>
      </c>
      <c r="R86" s="4">
        <v>134182.68</v>
      </c>
      <c r="S86" s="4">
        <v>2891.64</v>
      </c>
      <c r="T86" s="4">
        <v>49031.4</v>
      </c>
      <c r="U86" s="4">
        <v>1123577.52</v>
      </c>
      <c r="V86" s="4">
        <v>1462106.28</v>
      </c>
      <c r="W86" s="14">
        <f t="shared" si="19"/>
        <v>24085057.2</v>
      </c>
      <c r="X86" s="2">
        <v>248681121.36</v>
      </c>
      <c r="Y86" s="4">
        <v>13442477.52</v>
      </c>
      <c r="Z86" s="4">
        <v>1028929.8</v>
      </c>
      <c r="AA86" s="22">
        <v>263152528.68000004</v>
      </c>
      <c r="AB86" s="4">
        <v>609094</v>
      </c>
      <c r="AC86" s="4">
        <v>789965.45</v>
      </c>
      <c r="AD86" s="4">
        <v>4024.94</v>
      </c>
      <c r="AE86" s="4">
        <v>597.58</v>
      </c>
      <c r="AF86" s="4">
        <v>8910.02</v>
      </c>
      <c r="AG86" s="4">
        <v>-304627.93</v>
      </c>
      <c r="AH86" s="4">
        <v>243859.28</v>
      </c>
      <c r="AI86" s="14">
        <v>1351823.34</v>
      </c>
      <c r="AJ86" s="2">
        <v>13655810.03</v>
      </c>
      <c r="AK86" s="4">
        <v>738165.9</v>
      </c>
      <c r="AL86" s="4">
        <v>56446.07</v>
      </c>
      <c r="AM86" s="22">
        <v>14450422</v>
      </c>
      <c r="AN86" s="4">
        <v>609094</v>
      </c>
      <c r="AO86" s="4">
        <v>789965.45</v>
      </c>
      <c r="AP86" s="4">
        <v>4024.94</v>
      </c>
      <c r="AQ86" s="4">
        <v>597.58</v>
      </c>
      <c r="AR86" s="4">
        <v>8910.02</v>
      </c>
      <c r="AS86" s="4">
        <v>-304627.93</v>
      </c>
      <c r="AT86" s="4">
        <v>388061.79</v>
      </c>
      <c r="AU86" s="14">
        <v>1496025.85</v>
      </c>
      <c r="AV86" s="2">
        <v>14808199.06</v>
      </c>
      <c r="AW86" s="4">
        <v>800458.38</v>
      </c>
      <c r="AX86" s="4">
        <v>61229.22</v>
      </c>
      <c r="AY86" s="22">
        <v>15669886.66</v>
      </c>
      <c r="AZ86" s="4">
        <f t="shared" si="20"/>
        <v>0</v>
      </c>
      <c r="BA86" s="4">
        <f t="shared" si="21"/>
        <v>0</v>
      </c>
      <c r="BB86" s="4">
        <f t="shared" si="22"/>
        <v>0</v>
      </c>
      <c r="BC86" s="4">
        <f t="shared" si="23"/>
        <v>0</v>
      </c>
      <c r="BD86" s="4">
        <f t="shared" si="24"/>
        <v>0</v>
      </c>
      <c r="BE86" s="4">
        <f t="shared" si="25"/>
        <v>0</v>
      </c>
      <c r="BF86" s="4">
        <f t="shared" si="26"/>
        <v>144202.50999999998</v>
      </c>
      <c r="BG86" s="14">
        <f t="shared" si="27"/>
        <v>144202.50999999998</v>
      </c>
      <c r="BH86" s="2">
        <f t="shared" si="28"/>
        <v>1152389.0300000012</v>
      </c>
      <c r="BI86" s="4">
        <f t="shared" si="29"/>
        <v>62292.47999999998</v>
      </c>
      <c r="BJ86" s="4">
        <f t="shared" si="30"/>
        <v>4783.1500000000015</v>
      </c>
      <c r="BK86" s="22">
        <f t="shared" si="31"/>
        <v>1219464.660000001</v>
      </c>
      <c r="BL86" s="4">
        <f t="shared" si="32"/>
        <v>1363667.170000001</v>
      </c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</row>
    <row r="87" spans="1:142" ht="12.75" customHeight="1">
      <c r="A87" s="32" t="s">
        <v>201</v>
      </c>
      <c r="B87" s="33" t="s">
        <v>202</v>
      </c>
      <c r="C87" s="25" t="s">
        <v>65</v>
      </c>
      <c r="D87" s="2">
        <v>887088.39</v>
      </c>
      <c r="E87" s="2">
        <v>633886.81</v>
      </c>
      <c r="F87" s="2">
        <v>8634.38</v>
      </c>
      <c r="G87" s="2">
        <v>252.17</v>
      </c>
      <c r="H87" s="2">
        <v>3515.33</v>
      </c>
      <c r="I87" s="2">
        <v>69883.1</v>
      </c>
      <c r="J87" s="2">
        <v>151618.61</v>
      </c>
      <c r="K87" s="14">
        <f t="shared" si="17"/>
        <v>1754878.79</v>
      </c>
      <c r="L87" s="4">
        <v>5735022.18</v>
      </c>
      <c r="M87" s="4">
        <v>681937.74</v>
      </c>
      <c r="N87" s="4">
        <v>34746.28</v>
      </c>
      <c r="O87" s="22">
        <f t="shared" si="18"/>
        <v>6451706.2</v>
      </c>
      <c r="P87" s="2">
        <v>840315.6</v>
      </c>
      <c r="Q87" s="2">
        <v>586015.92</v>
      </c>
      <c r="R87" s="2">
        <v>9247.68</v>
      </c>
      <c r="S87" s="2">
        <v>216.12</v>
      </c>
      <c r="T87" s="2">
        <v>2961.6</v>
      </c>
      <c r="U87" s="2">
        <v>78378.36</v>
      </c>
      <c r="V87" s="2">
        <v>153728.4</v>
      </c>
      <c r="W87" s="14">
        <f t="shared" si="19"/>
        <v>1670863.6800000002</v>
      </c>
      <c r="X87" s="4">
        <v>5436488.64</v>
      </c>
      <c r="Y87" s="4">
        <v>646439.88</v>
      </c>
      <c r="Z87" s="4">
        <v>32939.28</v>
      </c>
      <c r="AA87" s="22">
        <v>6115867.8</v>
      </c>
      <c r="AB87" s="2">
        <v>46772.79</v>
      </c>
      <c r="AC87" s="2">
        <v>47870.89</v>
      </c>
      <c r="AD87" s="2">
        <v>-613.3</v>
      </c>
      <c r="AE87" s="2">
        <v>36.05</v>
      </c>
      <c r="AF87" s="2">
        <v>553.73</v>
      </c>
      <c r="AG87" s="2">
        <v>-8495.26</v>
      </c>
      <c r="AH87" s="2">
        <v>-2109.79</v>
      </c>
      <c r="AI87" s="14">
        <v>84015.11</v>
      </c>
      <c r="AJ87" s="4">
        <v>298533.54</v>
      </c>
      <c r="AK87" s="4">
        <v>35497.86</v>
      </c>
      <c r="AL87" s="4">
        <v>1807</v>
      </c>
      <c r="AM87" s="22">
        <v>335838.4</v>
      </c>
      <c r="AN87" s="2">
        <v>46772.79</v>
      </c>
      <c r="AO87" s="2">
        <v>47870.89</v>
      </c>
      <c r="AP87" s="2">
        <v>-613.3</v>
      </c>
      <c r="AQ87" s="2">
        <v>36.05</v>
      </c>
      <c r="AR87" s="2">
        <v>553.73</v>
      </c>
      <c r="AS87" s="2">
        <v>-8495.26</v>
      </c>
      <c r="AT87" s="2">
        <v>10706.28</v>
      </c>
      <c r="AU87" s="14">
        <v>96831.18</v>
      </c>
      <c r="AV87" s="4">
        <v>323726.24</v>
      </c>
      <c r="AW87" s="4">
        <v>38493.46</v>
      </c>
      <c r="AX87" s="4">
        <v>1960.12</v>
      </c>
      <c r="AY87" s="22">
        <v>364179.82</v>
      </c>
      <c r="AZ87" s="2">
        <f t="shared" si="20"/>
        <v>0</v>
      </c>
      <c r="BA87" s="2">
        <f t="shared" si="21"/>
        <v>0</v>
      </c>
      <c r="BB87" s="2">
        <f t="shared" si="22"/>
        <v>0</v>
      </c>
      <c r="BC87" s="2">
        <f t="shared" si="23"/>
        <v>0</v>
      </c>
      <c r="BD87" s="2">
        <f t="shared" si="24"/>
        <v>0</v>
      </c>
      <c r="BE87" s="2">
        <f t="shared" si="25"/>
        <v>0</v>
      </c>
      <c r="BF87" s="2">
        <f t="shared" si="26"/>
        <v>12816.07</v>
      </c>
      <c r="BG87" s="14">
        <f t="shared" si="27"/>
        <v>12816.07</v>
      </c>
      <c r="BH87" s="4">
        <f t="shared" si="28"/>
        <v>25192.70000000001</v>
      </c>
      <c r="BI87" s="4">
        <f t="shared" si="29"/>
        <v>2995.5999999999985</v>
      </c>
      <c r="BJ87" s="4">
        <f t="shared" si="30"/>
        <v>153.1199999999999</v>
      </c>
      <c r="BK87" s="22">
        <f t="shared" si="31"/>
        <v>28341.42000000001</v>
      </c>
      <c r="BL87" s="4">
        <f t="shared" si="32"/>
        <v>41157.490000000005</v>
      </c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</row>
    <row r="88" spans="1:142" ht="12.75" customHeight="1">
      <c r="A88" s="32" t="s">
        <v>207</v>
      </c>
      <c r="B88" s="33" t="s">
        <v>208</v>
      </c>
      <c r="C88" s="25" t="s">
        <v>244</v>
      </c>
      <c r="D88" s="4">
        <v>889235.31</v>
      </c>
      <c r="E88" s="4">
        <v>1228390.08</v>
      </c>
      <c r="F88" s="4">
        <v>15735.61</v>
      </c>
      <c r="G88" s="4">
        <v>412.88</v>
      </c>
      <c r="H88" s="4">
        <v>6883.23</v>
      </c>
      <c r="I88" s="4">
        <v>138049.68</v>
      </c>
      <c r="J88" s="4">
        <v>307541.02</v>
      </c>
      <c r="K88" s="14">
        <f t="shared" si="17"/>
        <v>2586247.81</v>
      </c>
      <c r="L88" s="4">
        <v>13961843.03</v>
      </c>
      <c r="M88" s="4">
        <v>1560400.87</v>
      </c>
      <c r="N88" s="4">
        <v>133474.45</v>
      </c>
      <c r="O88" s="22">
        <f t="shared" si="18"/>
        <v>15655718.349999998</v>
      </c>
      <c r="P88" s="4">
        <v>884802.48</v>
      </c>
      <c r="Q88" s="4">
        <v>1118116.08</v>
      </c>
      <c r="R88" s="4">
        <v>14144.52</v>
      </c>
      <c r="S88" s="4">
        <v>314.16</v>
      </c>
      <c r="T88" s="4">
        <v>5209.68</v>
      </c>
      <c r="U88" s="4">
        <v>168066.48</v>
      </c>
      <c r="V88" s="4">
        <v>278179.2</v>
      </c>
      <c r="W88" s="14">
        <f t="shared" si="19"/>
        <v>2468832.6</v>
      </c>
      <c r="X88" s="4">
        <v>13235066.64</v>
      </c>
      <c r="Y88" s="4">
        <v>1479175.08</v>
      </c>
      <c r="Z88" s="4">
        <v>126532.92</v>
      </c>
      <c r="AA88" s="22">
        <v>14840774.64</v>
      </c>
      <c r="AB88" s="4">
        <v>4432.83</v>
      </c>
      <c r="AC88" s="4">
        <v>110274</v>
      </c>
      <c r="AD88" s="4">
        <v>1591.09</v>
      </c>
      <c r="AE88" s="4">
        <v>98.72</v>
      </c>
      <c r="AF88" s="4">
        <v>1673.55</v>
      </c>
      <c r="AG88" s="4">
        <v>-30016.8</v>
      </c>
      <c r="AH88" s="4">
        <v>29361.82</v>
      </c>
      <c r="AI88" s="14">
        <v>117415.21</v>
      </c>
      <c r="AJ88" s="4">
        <v>726776.39</v>
      </c>
      <c r="AK88" s="4">
        <v>81225.79</v>
      </c>
      <c r="AL88" s="4">
        <v>6941.53</v>
      </c>
      <c r="AM88" s="22">
        <v>814943.71</v>
      </c>
      <c r="AN88" s="4">
        <v>4432.83</v>
      </c>
      <c r="AO88" s="4">
        <v>110274</v>
      </c>
      <c r="AP88" s="4">
        <v>1591.09</v>
      </c>
      <c r="AQ88" s="4">
        <v>98.72</v>
      </c>
      <c r="AR88" s="4">
        <v>1673.55</v>
      </c>
      <c r="AS88" s="4">
        <v>-30016.8</v>
      </c>
      <c r="AT88" s="4">
        <v>55357.77</v>
      </c>
      <c r="AU88" s="14">
        <v>143411.16</v>
      </c>
      <c r="AV88" s="4">
        <v>788107.72</v>
      </c>
      <c r="AW88" s="4">
        <v>88080.29</v>
      </c>
      <c r="AX88" s="4">
        <v>7529.73</v>
      </c>
      <c r="AY88" s="22">
        <v>883717.74</v>
      </c>
      <c r="AZ88" s="4">
        <f t="shared" si="20"/>
        <v>0</v>
      </c>
      <c r="BA88" s="4">
        <f t="shared" si="21"/>
        <v>0</v>
      </c>
      <c r="BB88" s="4">
        <f t="shared" si="22"/>
        <v>0</v>
      </c>
      <c r="BC88" s="4">
        <f t="shared" si="23"/>
        <v>0</v>
      </c>
      <c r="BD88" s="4">
        <f t="shared" si="24"/>
        <v>0</v>
      </c>
      <c r="BE88" s="4">
        <f t="shared" si="25"/>
        <v>0</v>
      </c>
      <c r="BF88" s="4">
        <f t="shared" si="26"/>
        <v>25995.949999999997</v>
      </c>
      <c r="BG88" s="14">
        <f t="shared" si="27"/>
        <v>25995.949999999997</v>
      </c>
      <c r="BH88" s="4">
        <f t="shared" si="28"/>
        <v>61331.32999999996</v>
      </c>
      <c r="BI88" s="4">
        <f t="shared" si="29"/>
        <v>6854.5</v>
      </c>
      <c r="BJ88" s="4">
        <f t="shared" si="30"/>
        <v>588.1999999999998</v>
      </c>
      <c r="BK88" s="22">
        <f t="shared" si="31"/>
        <v>68774.02999999996</v>
      </c>
      <c r="BL88" s="4">
        <f t="shared" si="32"/>
        <v>94769.97999999995</v>
      </c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</row>
    <row r="89" spans="1:142" ht="12.75" customHeight="1">
      <c r="A89" s="32" t="s">
        <v>203</v>
      </c>
      <c r="B89" s="33" t="s">
        <v>181</v>
      </c>
      <c r="C89" s="25" t="s">
        <v>67</v>
      </c>
      <c r="D89" s="4">
        <v>2963025.71</v>
      </c>
      <c r="E89" s="4">
        <v>2329442.82</v>
      </c>
      <c r="F89" s="4">
        <v>27344.86</v>
      </c>
      <c r="G89" s="4">
        <v>876.42</v>
      </c>
      <c r="H89" s="4">
        <v>10547</v>
      </c>
      <c r="I89" s="4">
        <v>208544.31</v>
      </c>
      <c r="J89" s="4">
        <v>371237.04</v>
      </c>
      <c r="K89" s="14">
        <f t="shared" si="17"/>
        <v>5911018.159999999</v>
      </c>
      <c r="L89" s="4">
        <v>26230580.49</v>
      </c>
      <c r="M89" s="2">
        <v>2868319.8</v>
      </c>
      <c r="N89" s="2">
        <v>142782.76</v>
      </c>
      <c r="O89" s="22">
        <f t="shared" si="18"/>
        <v>29241683.05</v>
      </c>
      <c r="P89" s="4">
        <v>2739576.96</v>
      </c>
      <c r="Q89" s="4">
        <v>2096931.24</v>
      </c>
      <c r="R89" s="4">
        <v>32534.16</v>
      </c>
      <c r="S89" s="4">
        <v>726.96</v>
      </c>
      <c r="T89" s="4">
        <v>10264.68</v>
      </c>
      <c r="U89" s="4">
        <v>234024</v>
      </c>
      <c r="V89" s="4">
        <v>319511.16</v>
      </c>
      <c r="W89" s="14">
        <f t="shared" si="19"/>
        <v>5433569.16</v>
      </c>
      <c r="X89" s="4">
        <v>24865161.48</v>
      </c>
      <c r="Y89" s="2">
        <v>2719011</v>
      </c>
      <c r="Z89" s="2">
        <v>135357.24</v>
      </c>
      <c r="AA89" s="22">
        <v>27719529.72</v>
      </c>
      <c r="AB89" s="4">
        <v>223448.75</v>
      </c>
      <c r="AC89" s="4">
        <v>232511.58</v>
      </c>
      <c r="AD89" s="4">
        <v>-5189.3</v>
      </c>
      <c r="AE89" s="4">
        <v>149.46</v>
      </c>
      <c r="AF89" s="4">
        <v>282.32</v>
      </c>
      <c r="AG89" s="4">
        <v>-25479.69</v>
      </c>
      <c r="AH89" s="4">
        <v>51725.88</v>
      </c>
      <c r="AI89" s="14">
        <v>477449</v>
      </c>
      <c r="AJ89" s="4">
        <v>1365419.01</v>
      </c>
      <c r="AK89" s="2">
        <v>149308.8</v>
      </c>
      <c r="AL89" s="2">
        <v>7425.52</v>
      </c>
      <c r="AM89" s="22">
        <v>1522153.33</v>
      </c>
      <c r="AN89" s="4">
        <v>223448.75</v>
      </c>
      <c r="AO89" s="4">
        <v>232511.58</v>
      </c>
      <c r="AP89" s="4">
        <v>-5189.3</v>
      </c>
      <c r="AQ89" s="4">
        <v>149.46</v>
      </c>
      <c r="AR89" s="4">
        <v>282.32</v>
      </c>
      <c r="AS89" s="4">
        <v>-25479.69</v>
      </c>
      <c r="AT89" s="4">
        <v>83105.94</v>
      </c>
      <c r="AU89" s="14">
        <v>508829.06</v>
      </c>
      <c r="AV89" s="4">
        <v>1480644.24</v>
      </c>
      <c r="AW89" s="2">
        <v>161908.71</v>
      </c>
      <c r="AX89" s="2">
        <v>8054.75</v>
      </c>
      <c r="AY89" s="22">
        <v>1650607.7</v>
      </c>
      <c r="AZ89" s="4">
        <f t="shared" si="20"/>
        <v>0</v>
      </c>
      <c r="BA89" s="4">
        <f t="shared" si="21"/>
        <v>0</v>
      </c>
      <c r="BB89" s="4">
        <f t="shared" si="22"/>
        <v>0</v>
      </c>
      <c r="BC89" s="4">
        <f t="shared" si="23"/>
        <v>0</v>
      </c>
      <c r="BD89" s="4">
        <f t="shared" si="24"/>
        <v>0</v>
      </c>
      <c r="BE89" s="4">
        <f t="shared" si="25"/>
        <v>0</v>
      </c>
      <c r="BF89" s="4">
        <f t="shared" si="26"/>
        <v>31380.060000000005</v>
      </c>
      <c r="BG89" s="14">
        <f t="shared" si="27"/>
        <v>31380.060000000005</v>
      </c>
      <c r="BH89" s="4">
        <f t="shared" si="28"/>
        <v>115225.22999999998</v>
      </c>
      <c r="BI89" s="2">
        <f t="shared" si="29"/>
        <v>12599.910000000003</v>
      </c>
      <c r="BJ89" s="2">
        <f t="shared" si="30"/>
        <v>629.2299999999996</v>
      </c>
      <c r="BK89" s="22">
        <f t="shared" si="31"/>
        <v>128454.36999999998</v>
      </c>
      <c r="BL89" s="2">
        <f t="shared" si="32"/>
        <v>159834.43</v>
      </c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</row>
    <row r="90" spans="1:142" ht="12.75" customHeight="1">
      <c r="A90" s="32" t="s">
        <v>191</v>
      </c>
      <c r="B90" s="33" t="s">
        <v>110</v>
      </c>
      <c r="C90" s="25" t="s">
        <v>56</v>
      </c>
      <c r="D90" s="4">
        <v>1114030.78</v>
      </c>
      <c r="E90" s="4">
        <v>0</v>
      </c>
      <c r="F90" s="4">
        <v>17088.18</v>
      </c>
      <c r="G90" s="4">
        <v>454.04</v>
      </c>
      <c r="H90" s="4">
        <v>7740.91</v>
      </c>
      <c r="I90" s="4">
        <v>0</v>
      </c>
      <c r="J90" s="4">
        <v>0</v>
      </c>
      <c r="K90" s="14">
        <f t="shared" si="17"/>
        <v>1139313.91</v>
      </c>
      <c r="L90" s="4">
        <v>19720703.5</v>
      </c>
      <c r="M90" s="4">
        <v>941416.42</v>
      </c>
      <c r="N90" s="4">
        <v>50113.99</v>
      </c>
      <c r="O90" s="22">
        <f t="shared" si="18"/>
        <v>20712233.91</v>
      </c>
      <c r="P90" s="4">
        <v>997982.16</v>
      </c>
      <c r="Q90" s="4">
        <v>0</v>
      </c>
      <c r="R90" s="4">
        <v>22899.84</v>
      </c>
      <c r="S90" s="4">
        <v>423.84</v>
      </c>
      <c r="T90" s="4">
        <v>8808</v>
      </c>
      <c r="U90" s="4">
        <v>0</v>
      </c>
      <c r="V90" s="4">
        <v>0</v>
      </c>
      <c r="W90" s="14">
        <f t="shared" si="19"/>
        <v>1030113.84</v>
      </c>
      <c r="X90" s="4">
        <v>18694152.72</v>
      </c>
      <c r="Y90" s="4">
        <v>892411.44</v>
      </c>
      <c r="Z90" s="4">
        <v>47507.76</v>
      </c>
      <c r="AA90" s="22">
        <v>19634071.92</v>
      </c>
      <c r="AB90" s="4">
        <v>116048.62</v>
      </c>
      <c r="AC90" s="4">
        <v>0</v>
      </c>
      <c r="AD90" s="4">
        <v>-5811.66</v>
      </c>
      <c r="AE90" s="4">
        <v>30.2</v>
      </c>
      <c r="AF90" s="4">
        <v>-1067.09</v>
      </c>
      <c r="AG90" s="4">
        <v>0</v>
      </c>
      <c r="AH90" s="4">
        <v>0</v>
      </c>
      <c r="AI90" s="14">
        <v>109200.07</v>
      </c>
      <c r="AJ90" s="4">
        <v>1026550.78</v>
      </c>
      <c r="AK90" s="4">
        <v>49004.98</v>
      </c>
      <c r="AL90" s="4">
        <v>2606.23</v>
      </c>
      <c r="AM90" s="22">
        <v>1078161.99</v>
      </c>
      <c r="AN90" s="4">
        <v>116048.62</v>
      </c>
      <c r="AO90" s="4">
        <v>0</v>
      </c>
      <c r="AP90" s="4">
        <v>-5811.66</v>
      </c>
      <c r="AQ90" s="4">
        <v>30.2</v>
      </c>
      <c r="AR90" s="4">
        <v>-1067.09</v>
      </c>
      <c r="AS90" s="4">
        <v>0</v>
      </c>
      <c r="AT90" s="4">
        <v>0</v>
      </c>
      <c r="AU90" s="14">
        <v>109200.07</v>
      </c>
      <c r="AV90" s="4">
        <v>1113179.53</v>
      </c>
      <c r="AW90" s="4">
        <v>53140.42</v>
      </c>
      <c r="AX90" s="4">
        <v>2827.08</v>
      </c>
      <c r="AY90" s="22">
        <v>1169147.03</v>
      </c>
      <c r="AZ90" s="4">
        <f t="shared" si="20"/>
        <v>0</v>
      </c>
      <c r="BA90" s="4">
        <f t="shared" si="21"/>
        <v>0</v>
      </c>
      <c r="BB90" s="4">
        <f t="shared" si="22"/>
        <v>0</v>
      </c>
      <c r="BC90" s="4">
        <f t="shared" si="23"/>
        <v>0</v>
      </c>
      <c r="BD90" s="4">
        <f t="shared" si="24"/>
        <v>0</v>
      </c>
      <c r="BE90" s="4">
        <f t="shared" si="25"/>
        <v>0</v>
      </c>
      <c r="BF90" s="4">
        <f t="shared" si="26"/>
        <v>0</v>
      </c>
      <c r="BG90" s="14">
        <f t="shared" si="27"/>
        <v>0</v>
      </c>
      <c r="BH90" s="4">
        <f t="shared" si="28"/>
        <v>86628.75</v>
      </c>
      <c r="BI90" s="4">
        <f t="shared" si="29"/>
        <v>4135.439999999995</v>
      </c>
      <c r="BJ90" s="4">
        <f t="shared" si="30"/>
        <v>220.8499999999999</v>
      </c>
      <c r="BK90" s="22">
        <f t="shared" si="31"/>
        <v>90985.04</v>
      </c>
      <c r="BL90" s="4">
        <f t="shared" si="32"/>
        <v>90985.04</v>
      </c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</row>
    <row r="91" spans="1:142" ht="12.75" customHeight="1">
      <c r="A91" s="32" t="s">
        <v>90</v>
      </c>
      <c r="B91" s="33" t="s">
        <v>153</v>
      </c>
      <c r="C91" s="25" t="s">
        <v>21</v>
      </c>
      <c r="D91" s="2">
        <v>3747067.73</v>
      </c>
      <c r="E91" s="2">
        <v>3797566.81</v>
      </c>
      <c r="F91" s="2">
        <v>44578.87</v>
      </c>
      <c r="G91" s="2">
        <v>1428.78</v>
      </c>
      <c r="H91" s="2">
        <v>17194.21</v>
      </c>
      <c r="I91" s="2">
        <v>279044.88</v>
      </c>
      <c r="J91" s="2">
        <v>605208.01</v>
      </c>
      <c r="K91" s="14">
        <f t="shared" si="17"/>
        <v>8492089.290000001</v>
      </c>
      <c r="L91" s="2">
        <v>34617751.3</v>
      </c>
      <c r="M91" s="4">
        <v>5345935.51</v>
      </c>
      <c r="N91" s="4">
        <v>262228.42</v>
      </c>
      <c r="O91" s="22">
        <f t="shared" si="18"/>
        <v>40225915.23</v>
      </c>
      <c r="P91" s="2">
        <v>3489450.72</v>
      </c>
      <c r="Q91" s="2">
        <v>3376806.12</v>
      </c>
      <c r="R91" s="2">
        <v>52391.52</v>
      </c>
      <c r="S91" s="2">
        <v>1170.72</v>
      </c>
      <c r="T91" s="2">
        <v>16529.76</v>
      </c>
      <c r="U91" s="2">
        <v>310335.48</v>
      </c>
      <c r="V91" s="2">
        <v>514526.76</v>
      </c>
      <c r="W91" s="14">
        <f t="shared" si="19"/>
        <v>7761211.079999998</v>
      </c>
      <c r="X91" s="2">
        <v>32815742.64</v>
      </c>
      <c r="Y91" s="4">
        <v>5067655.68</v>
      </c>
      <c r="Z91" s="4">
        <v>248590.92</v>
      </c>
      <c r="AA91" s="22">
        <v>38131989.24</v>
      </c>
      <c r="AB91" s="2">
        <v>257617.01</v>
      </c>
      <c r="AC91" s="2">
        <v>420760.69</v>
      </c>
      <c r="AD91" s="2">
        <v>-7812.65</v>
      </c>
      <c r="AE91" s="2">
        <v>258.06</v>
      </c>
      <c r="AF91" s="2">
        <v>664.45</v>
      </c>
      <c r="AG91" s="2">
        <v>-31290.6</v>
      </c>
      <c r="AH91" s="2">
        <v>90681.25</v>
      </c>
      <c r="AI91" s="14">
        <v>730878.21</v>
      </c>
      <c r="AJ91" s="2">
        <v>1802008.66</v>
      </c>
      <c r="AK91" s="4">
        <v>278279.83</v>
      </c>
      <c r="AL91" s="4">
        <v>13637.5</v>
      </c>
      <c r="AM91" s="22">
        <v>2093925.99</v>
      </c>
      <c r="AN91" s="2">
        <v>257617.01</v>
      </c>
      <c r="AO91" s="2">
        <v>420760.69</v>
      </c>
      <c r="AP91" s="2">
        <v>-7812.65</v>
      </c>
      <c r="AQ91" s="2">
        <v>258.06</v>
      </c>
      <c r="AR91" s="2">
        <v>664.45</v>
      </c>
      <c r="AS91" s="2">
        <v>-31290.6</v>
      </c>
      <c r="AT91" s="2">
        <v>141838.5</v>
      </c>
      <c r="AU91" s="14">
        <v>782035.46</v>
      </c>
      <c r="AV91" s="2">
        <v>1954076.9</v>
      </c>
      <c r="AW91" s="4">
        <v>301763.36</v>
      </c>
      <c r="AX91" s="4">
        <v>14793.11</v>
      </c>
      <c r="AY91" s="22">
        <v>2270633.37</v>
      </c>
      <c r="AZ91" s="2">
        <f t="shared" si="20"/>
        <v>0</v>
      </c>
      <c r="BA91" s="2">
        <f t="shared" si="21"/>
        <v>0</v>
      </c>
      <c r="BB91" s="2">
        <f t="shared" si="22"/>
        <v>0</v>
      </c>
      <c r="BC91" s="2">
        <f t="shared" si="23"/>
        <v>0</v>
      </c>
      <c r="BD91" s="2">
        <f t="shared" si="24"/>
        <v>0</v>
      </c>
      <c r="BE91" s="2">
        <f t="shared" si="25"/>
        <v>0</v>
      </c>
      <c r="BF91" s="2">
        <f t="shared" si="26"/>
        <v>51157.25</v>
      </c>
      <c r="BG91" s="14">
        <f t="shared" si="27"/>
        <v>51157.25</v>
      </c>
      <c r="BH91" s="2">
        <f t="shared" si="28"/>
        <v>152068.24</v>
      </c>
      <c r="BI91" s="4">
        <f t="shared" si="29"/>
        <v>23483.52999999997</v>
      </c>
      <c r="BJ91" s="4">
        <f t="shared" si="30"/>
        <v>1155.6100000000006</v>
      </c>
      <c r="BK91" s="22">
        <f t="shared" si="31"/>
        <v>176707.37999999995</v>
      </c>
      <c r="BL91" s="4">
        <f t="shared" si="32"/>
        <v>227864.62999999995</v>
      </c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</row>
    <row r="92" spans="1:142" ht="12.75" customHeight="1">
      <c r="A92" s="32" t="s">
        <v>205</v>
      </c>
      <c r="B92" s="33" t="s">
        <v>206</v>
      </c>
      <c r="C92" s="25" t="s">
        <v>68</v>
      </c>
      <c r="D92" s="4">
        <v>763474.64</v>
      </c>
      <c r="E92" s="4">
        <v>594843.89</v>
      </c>
      <c r="F92" s="4">
        <v>7713.03</v>
      </c>
      <c r="G92" s="4">
        <v>203.33</v>
      </c>
      <c r="H92" s="4">
        <v>3051.31</v>
      </c>
      <c r="I92" s="4">
        <v>67129.55</v>
      </c>
      <c r="J92" s="4">
        <v>148978.01</v>
      </c>
      <c r="K92" s="14">
        <f t="shared" si="17"/>
        <v>1585393.7600000002</v>
      </c>
      <c r="L92" s="4">
        <v>5180584.8</v>
      </c>
      <c r="M92" s="4">
        <v>793170.22</v>
      </c>
      <c r="N92" s="4">
        <v>39525.55</v>
      </c>
      <c r="O92" s="22">
        <f t="shared" si="18"/>
        <v>6013280.569999999</v>
      </c>
      <c r="P92" s="4">
        <v>730004.52</v>
      </c>
      <c r="Q92" s="4">
        <v>550321.44</v>
      </c>
      <c r="R92" s="4">
        <v>8590.92</v>
      </c>
      <c r="S92" s="4">
        <v>179.4</v>
      </c>
      <c r="T92" s="4">
        <v>2581.68</v>
      </c>
      <c r="U92" s="4">
        <v>76326.72</v>
      </c>
      <c r="V92" s="4">
        <v>113927.52</v>
      </c>
      <c r="W92" s="14">
        <f t="shared" si="19"/>
        <v>1481932.1999999997</v>
      </c>
      <c r="X92" s="4">
        <v>4910912.16</v>
      </c>
      <c r="Y92" s="4">
        <v>751882.2</v>
      </c>
      <c r="Z92" s="4">
        <v>37470</v>
      </c>
      <c r="AA92" s="22">
        <v>5700264.36</v>
      </c>
      <c r="AB92" s="4">
        <v>33470.12</v>
      </c>
      <c r="AC92" s="4">
        <v>44522.45</v>
      </c>
      <c r="AD92" s="4">
        <v>-877.89</v>
      </c>
      <c r="AE92" s="4">
        <v>23.93</v>
      </c>
      <c r="AF92" s="4">
        <v>469.63</v>
      </c>
      <c r="AG92" s="4">
        <v>-9197.17</v>
      </c>
      <c r="AH92" s="4">
        <v>35050.49</v>
      </c>
      <c r="AI92" s="14">
        <v>103461.56</v>
      </c>
      <c r="AJ92" s="4">
        <v>269672.64</v>
      </c>
      <c r="AK92" s="4">
        <v>41288.02</v>
      </c>
      <c r="AL92" s="4">
        <v>2055.55</v>
      </c>
      <c r="AM92" s="22">
        <v>313016.21</v>
      </c>
      <c r="AN92" s="4">
        <v>33470.12</v>
      </c>
      <c r="AO92" s="4">
        <v>44522.45</v>
      </c>
      <c r="AP92" s="4">
        <v>-877.89</v>
      </c>
      <c r="AQ92" s="4">
        <v>23.93</v>
      </c>
      <c r="AR92" s="4">
        <v>469.63</v>
      </c>
      <c r="AS92" s="4">
        <v>-9197.17</v>
      </c>
      <c r="AT92" s="4">
        <v>47643.35</v>
      </c>
      <c r="AU92" s="14">
        <v>116054.42</v>
      </c>
      <c r="AV92" s="4">
        <v>292429.82</v>
      </c>
      <c r="AW92" s="4">
        <v>44772.24</v>
      </c>
      <c r="AX92" s="4">
        <v>2229.74</v>
      </c>
      <c r="AY92" s="22">
        <v>339431.8</v>
      </c>
      <c r="AZ92" s="4">
        <f t="shared" si="20"/>
        <v>0</v>
      </c>
      <c r="BA92" s="4">
        <f t="shared" si="21"/>
        <v>0</v>
      </c>
      <c r="BB92" s="4">
        <f t="shared" si="22"/>
        <v>0</v>
      </c>
      <c r="BC92" s="4">
        <f t="shared" si="23"/>
        <v>0</v>
      </c>
      <c r="BD92" s="4">
        <f t="shared" si="24"/>
        <v>0</v>
      </c>
      <c r="BE92" s="4">
        <f t="shared" si="25"/>
        <v>0</v>
      </c>
      <c r="BF92" s="4">
        <f t="shared" si="26"/>
        <v>12592.86</v>
      </c>
      <c r="BG92" s="14">
        <f t="shared" si="27"/>
        <v>12592.86</v>
      </c>
      <c r="BH92" s="4">
        <f t="shared" si="28"/>
        <v>22757.179999999993</v>
      </c>
      <c r="BI92" s="4">
        <f t="shared" si="29"/>
        <v>3484.220000000001</v>
      </c>
      <c r="BJ92" s="4">
        <f t="shared" si="30"/>
        <v>174.1899999999996</v>
      </c>
      <c r="BK92" s="22">
        <f t="shared" si="31"/>
        <v>26415.589999999993</v>
      </c>
      <c r="BL92" s="4">
        <f t="shared" si="32"/>
        <v>39008.45</v>
      </c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</row>
    <row r="93" spans="1:142" ht="12.75" customHeight="1">
      <c r="A93" s="32" t="s">
        <v>207</v>
      </c>
      <c r="B93" s="33" t="s">
        <v>209</v>
      </c>
      <c r="C93" s="25" t="s">
        <v>69</v>
      </c>
      <c r="D93" s="4">
        <v>2158314.69</v>
      </c>
      <c r="E93" s="4">
        <v>1179624.8</v>
      </c>
      <c r="F93" s="4">
        <v>15110.93</v>
      </c>
      <c r="G93" s="4">
        <v>396.49</v>
      </c>
      <c r="H93" s="4">
        <v>6609.97</v>
      </c>
      <c r="I93" s="4">
        <v>150926.86</v>
      </c>
      <c r="J93" s="4">
        <v>295332.1</v>
      </c>
      <c r="K93" s="14">
        <f t="shared" si="17"/>
        <v>3806315.840000001</v>
      </c>
      <c r="L93" s="4">
        <v>11924183.86</v>
      </c>
      <c r="M93" s="4">
        <v>1498346.31</v>
      </c>
      <c r="N93" s="4">
        <v>469066.59</v>
      </c>
      <c r="O93" s="22">
        <f t="shared" si="18"/>
        <v>13891596.76</v>
      </c>
      <c r="P93" s="4">
        <v>2095256.76</v>
      </c>
      <c r="Q93" s="4">
        <v>1055548.2</v>
      </c>
      <c r="R93" s="4">
        <v>13353</v>
      </c>
      <c r="S93" s="4">
        <v>296.52</v>
      </c>
      <c r="T93" s="4">
        <v>4918.2</v>
      </c>
      <c r="U93" s="4">
        <v>171051.96</v>
      </c>
      <c r="V93" s="4">
        <v>262612.8</v>
      </c>
      <c r="W93" s="14">
        <f t="shared" si="19"/>
        <v>3603037.44</v>
      </c>
      <c r="X93" s="4">
        <v>11303476.8</v>
      </c>
      <c r="Y93" s="4">
        <v>1420350.72</v>
      </c>
      <c r="Z93" s="4">
        <v>444672.24</v>
      </c>
      <c r="AA93" s="22">
        <v>13168499.760000002</v>
      </c>
      <c r="AB93" s="4">
        <v>63057.93</v>
      </c>
      <c r="AC93" s="4">
        <v>124076.6</v>
      </c>
      <c r="AD93" s="4">
        <v>1757.93</v>
      </c>
      <c r="AE93" s="4">
        <v>99.97</v>
      </c>
      <c r="AF93" s="4">
        <v>1691.77</v>
      </c>
      <c r="AG93" s="4">
        <v>-20125.1</v>
      </c>
      <c r="AH93" s="4">
        <v>32719.3</v>
      </c>
      <c r="AI93" s="14">
        <v>203278.4</v>
      </c>
      <c r="AJ93" s="4">
        <v>620707.06</v>
      </c>
      <c r="AK93" s="4">
        <v>77995.59</v>
      </c>
      <c r="AL93" s="4">
        <v>24394.35</v>
      </c>
      <c r="AM93" s="22">
        <v>723097</v>
      </c>
      <c r="AN93" s="4">
        <v>63057.93</v>
      </c>
      <c r="AO93" s="4">
        <v>124076.6</v>
      </c>
      <c r="AP93" s="4">
        <v>1757.93</v>
      </c>
      <c r="AQ93" s="4">
        <v>99.97</v>
      </c>
      <c r="AR93" s="4">
        <v>1691.77</v>
      </c>
      <c r="AS93" s="4">
        <v>-20125.1</v>
      </c>
      <c r="AT93" s="4">
        <v>57683.24</v>
      </c>
      <c r="AU93" s="14">
        <v>228242.34</v>
      </c>
      <c r="AV93" s="4">
        <v>673087.41</v>
      </c>
      <c r="AW93" s="4">
        <v>84577.5</v>
      </c>
      <c r="AX93" s="4">
        <v>26461.49</v>
      </c>
      <c r="AY93" s="22">
        <v>784126.4</v>
      </c>
      <c r="AZ93" s="4">
        <f t="shared" si="20"/>
        <v>0</v>
      </c>
      <c r="BA93" s="4">
        <f t="shared" si="21"/>
        <v>0</v>
      </c>
      <c r="BB93" s="4">
        <f t="shared" si="22"/>
        <v>0</v>
      </c>
      <c r="BC93" s="4">
        <f t="shared" si="23"/>
        <v>0</v>
      </c>
      <c r="BD93" s="4">
        <f t="shared" si="24"/>
        <v>0</v>
      </c>
      <c r="BE93" s="4">
        <f t="shared" si="25"/>
        <v>0</v>
      </c>
      <c r="BF93" s="4">
        <f t="shared" si="26"/>
        <v>24963.94</v>
      </c>
      <c r="BG93" s="14">
        <f t="shared" si="27"/>
        <v>24963.94</v>
      </c>
      <c r="BH93" s="4">
        <f t="shared" si="28"/>
        <v>52380.34999999998</v>
      </c>
      <c r="BI93" s="4">
        <f t="shared" si="29"/>
        <v>6581.9100000000035</v>
      </c>
      <c r="BJ93" s="4">
        <f t="shared" si="30"/>
        <v>2067.140000000003</v>
      </c>
      <c r="BK93" s="22">
        <f t="shared" si="31"/>
        <v>61029.39999999998</v>
      </c>
      <c r="BL93" s="4">
        <f t="shared" si="32"/>
        <v>85993.33999999998</v>
      </c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</row>
    <row r="94" spans="1:142" ht="12.75" customHeight="1">
      <c r="A94" s="32" t="s">
        <v>175</v>
      </c>
      <c r="B94" s="33" t="s">
        <v>181</v>
      </c>
      <c r="C94" s="25" t="s">
        <v>245</v>
      </c>
      <c r="D94" s="4">
        <v>1839096.5</v>
      </c>
      <c r="E94" s="4">
        <v>2434138.79</v>
      </c>
      <c r="F94" s="4">
        <v>28670.91</v>
      </c>
      <c r="G94" s="4">
        <v>798.21</v>
      </c>
      <c r="H94" s="4">
        <v>11473.12</v>
      </c>
      <c r="I94" s="4">
        <v>188650</v>
      </c>
      <c r="J94" s="4">
        <v>279319.34</v>
      </c>
      <c r="K94" s="14">
        <f t="shared" si="17"/>
        <v>4782146.87</v>
      </c>
      <c r="L94" s="4">
        <v>22200667.36</v>
      </c>
      <c r="M94" s="4">
        <v>1007505.96</v>
      </c>
      <c r="N94" s="4">
        <v>582189.81</v>
      </c>
      <c r="O94" s="22">
        <f t="shared" si="18"/>
        <v>23790363.13</v>
      </c>
      <c r="P94" s="4">
        <v>1656610.44</v>
      </c>
      <c r="Q94" s="4">
        <v>2005398.72</v>
      </c>
      <c r="R94" s="4">
        <v>28611.12</v>
      </c>
      <c r="S94" s="4">
        <v>611.16</v>
      </c>
      <c r="T94" s="4">
        <v>9545.28</v>
      </c>
      <c r="U94" s="4">
        <v>219298.8</v>
      </c>
      <c r="V94" s="4">
        <v>213090.84</v>
      </c>
      <c r="W94" s="14">
        <f t="shared" si="19"/>
        <v>4133166.36</v>
      </c>
      <c r="X94" s="4">
        <v>21045023.4</v>
      </c>
      <c r="Y94" s="4">
        <v>955060.8</v>
      </c>
      <c r="Z94" s="4">
        <v>551912.4</v>
      </c>
      <c r="AA94" s="22">
        <v>22551996.599999998</v>
      </c>
      <c r="AB94" s="4">
        <v>182486.06</v>
      </c>
      <c r="AC94" s="4">
        <v>428740.07</v>
      </c>
      <c r="AD94" s="4">
        <v>59.79</v>
      </c>
      <c r="AE94" s="4">
        <v>187.05</v>
      </c>
      <c r="AF94" s="4">
        <v>1927.84</v>
      </c>
      <c r="AG94" s="4">
        <v>-30648.8</v>
      </c>
      <c r="AH94" s="4">
        <v>66228.5</v>
      </c>
      <c r="AI94" s="14">
        <v>648980.51</v>
      </c>
      <c r="AJ94" s="4">
        <v>1155643.96</v>
      </c>
      <c r="AK94" s="4">
        <v>52445.16</v>
      </c>
      <c r="AL94" s="4">
        <v>30277.41</v>
      </c>
      <c r="AM94" s="22">
        <v>1238366.53</v>
      </c>
      <c r="AN94" s="4">
        <v>182486.06</v>
      </c>
      <c r="AO94" s="4">
        <v>428740.07</v>
      </c>
      <c r="AP94" s="4">
        <v>59.79</v>
      </c>
      <c r="AQ94" s="4">
        <v>187.05</v>
      </c>
      <c r="AR94" s="4">
        <v>1927.84</v>
      </c>
      <c r="AS94" s="4">
        <v>-30648.8</v>
      </c>
      <c r="AT94" s="4">
        <v>89838.91</v>
      </c>
      <c r="AU94" s="14">
        <v>672590.92</v>
      </c>
      <c r="AV94" s="4">
        <v>1253166.66</v>
      </c>
      <c r="AW94" s="4">
        <v>56870.92</v>
      </c>
      <c r="AX94" s="4">
        <v>32843.06</v>
      </c>
      <c r="AY94" s="22">
        <v>1342880.64</v>
      </c>
      <c r="AZ94" s="4">
        <f t="shared" si="20"/>
        <v>0</v>
      </c>
      <c r="BA94" s="4">
        <f t="shared" si="21"/>
        <v>0</v>
      </c>
      <c r="BB94" s="4">
        <f t="shared" si="22"/>
        <v>0</v>
      </c>
      <c r="BC94" s="4">
        <f t="shared" si="23"/>
        <v>0</v>
      </c>
      <c r="BD94" s="4">
        <f t="shared" si="24"/>
        <v>0</v>
      </c>
      <c r="BE94" s="4">
        <f t="shared" si="25"/>
        <v>0</v>
      </c>
      <c r="BF94" s="4">
        <f t="shared" si="26"/>
        <v>23610.410000000003</v>
      </c>
      <c r="BG94" s="14">
        <f t="shared" si="27"/>
        <v>23610.410000000003</v>
      </c>
      <c r="BH94" s="4">
        <f t="shared" si="28"/>
        <v>97522.69999999995</v>
      </c>
      <c r="BI94" s="4">
        <f t="shared" si="29"/>
        <v>4425.759999999995</v>
      </c>
      <c r="BJ94" s="4">
        <f t="shared" si="30"/>
        <v>2565.649999999998</v>
      </c>
      <c r="BK94" s="22">
        <f t="shared" si="31"/>
        <v>104514.10999999994</v>
      </c>
      <c r="BL94" s="4">
        <f t="shared" si="32"/>
        <v>128124.51999999995</v>
      </c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</row>
    <row r="95" spans="1:142" ht="12.75" customHeight="1">
      <c r="A95" s="32" t="s">
        <v>210</v>
      </c>
      <c r="B95" s="33" t="s">
        <v>212</v>
      </c>
      <c r="C95" s="25" t="s">
        <v>80</v>
      </c>
      <c r="D95" s="2">
        <v>1029126.5</v>
      </c>
      <c r="E95" s="2">
        <v>1246285.46</v>
      </c>
      <c r="F95" s="2">
        <v>15902.57</v>
      </c>
      <c r="G95" s="2">
        <v>435.59</v>
      </c>
      <c r="H95" s="2">
        <v>6085.58</v>
      </c>
      <c r="I95" s="2">
        <v>118088.73</v>
      </c>
      <c r="J95" s="2">
        <v>212398.87</v>
      </c>
      <c r="K95" s="14">
        <f t="shared" si="17"/>
        <v>2628323.3</v>
      </c>
      <c r="L95" s="4">
        <v>12782954.92</v>
      </c>
      <c r="M95" s="4">
        <v>1489963.87</v>
      </c>
      <c r="N95" s="4">
        <v>73973.2</v>
      </c>
      <c r="O95" s="22">
        <f t="shared" si="18"/>
        <v>14346891.989999998</v>
      </c>
      <c r="P95" s="2">
        <v>913223.52</v>
      </c>
      <c r="Q95" s="2">
        <v>1114323.48</v>
      </c>
      <c r="R95" s="2">
        <v>17222.52</v>
      </c>
      <c r="S95" s="2">
        <v>368.76</v>
      </c>
      <c r="T95" s="2">
        <v>5743.8</v>
      </c>
      <c r="U95" s="2">
        <v>125264.04</v>
      </c>
      <c r="V95" s="2">
        <v>175254.12</v>
      </c>
      <c r="W95" s="14">
        <f t="shared" si="19"/>
        <v>2351400.24</v>
      </c>
      <c r="X95" s="4">
        <v>12117544.92</v>
      </c>
      <c r="Y95" s="4">
        <v>1412404.56</v>
      </c>
      <c r="Z95" s="4">
        <v>70126.2</v>
      </c>
      <c r="AA95" s="22">
        <v>13600075.68</v>
      </c>
      <c r="AB95" s="2">
        <v>115902.98</v>
      </c>
      <c r="AC95" s="2">
        <v>131961.98</v>
      </c>
      <c r="AD95" s="2">
        <v>-1319.95</v>
      </c>
      <c r="AE95" s="2">
        <v>66.83</v>
      </c>
      <c r="AF95" s="2">
        <v>341.78</v>
      </c>
      <c r="AG95" s="2">
        <v>-7175.31</v>
      </c>
      <c r="AH95" s="2">
        <v>37144.75</v>
      </c>
      <c r="AI95" s="14">
        <v>276923.06</v>
      </c>
      <c r="AJ95" s="4">
        <v>665410</v>
      </c>
      <c r="AK95" s="4">
        <v>77559.31</v>
      </c>
      <c r="AL95" s="4">
        <v>3847</v>
      </c>
      <c r="AM95" s="22">
        <v>746816.31</v>
      </c>
      <c r="AN95" s="2">
        <v>115902.98</v>
      </c>
      <c r="AO95" s="2">
        <v>131961.98</v>
      </c>
      <c r="AP95" s="2">
        <v>-1319.95</v>
      </c>
      <c r="AQ95" s="2">
        <v>66.83</v>
      </c>
      <c r="AR95" s="2">
        <v>341.78</v>
      </c>
      <c r="AS95" s="2">
        <v>-7175.31</v>
      </c>
      <c r="AT95" s="2">
        <v>55098.48</v>
      </c>
      <c r="AU95" s="14">
        <v>294876.79</v>
      </c>
      <c r="AV95" s="4">
        <v>721562.74</v>
      </c>
      <c r="AW95" s="4">
        <v>84104.39</v>
      </c>
      <c r="AX95" s="4">
        <v>4173</v>
      </c>
      <c r="AY95" s="22">
        <v>809840.13</v>
      </c>
      <c r="AZ95" s="2">
        <f t="shared" si="20"/>
        <v>0</v>
      </c>
      <c r="BA95" s="2">
        <f t="shared" si="21"/>
        <v>0</v>
      </c>
      <c r="BB95" s="2">
        <f t="shared" si="22"/>
        <v>0</v>
      </c>
      <c r="BC95" s="2">
        <f t="shared" si="23"/>
        <v>0</v>
      </c>
      <c r="BD95" s="2">
        <f t="shared" si="24"/>
        <v>0</v>
      </c>
      <c r="BE95" s="2">
        <f t="shared" si="25"/>
        <v>0</v>
      </c>
      <c r="BF95" s="2">
        <f t="shared" si="26"/>
        <v>17953.730000000003</v>
      </c>
      <c r="BG95" s="14">
        <f t="shared" si="27"/>
        <v>17953.730000000003</v>
      </c>
      <c r="BH95" s="4">
        <f t="shared" si="28"/>
        <v>56152.73999999999</v>
      </c>
      <c r="BI95" s="4">
        <f t="shared" si="29"/>
        <v>6545.080000000002</v>
      </c>
      <c r="BJ95" s="4">
        <f t="shared" si="30"/>
        <v>326</v>
      </c>
      <c r="BK95" s="22">
        <f t="shared" si="31"/>
        <v>63023.81999999999</v>
      </c>
      <c r="BL95" s="4">
        <f t="shared" si="32"/>
        <v>80977.54999999999</v>
      </c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</row>
    <row r="96" spans="1:142" ht="12.75" customHeight="1">
      <c r="A96" s="32" t="s">
        <v>85</v>
      </c>
      <c r="B96" s="33" t="s">
        <v>141</v>
      </c>
      <c r="C96" s="25" t="s">
        <v>12</v>
      </c>
      <c r="D96" s="4">
        <v>648182.59</v>
      </c>
      <c r="E96" s="4">
        <v>1414373.31</v>
      </c>
      <c r="F96" s="4">
        <v>18047.36</v>
      </c>
      <c r="G96" s="4">
        <v>494.34</v>
      </c>
      <c r="H96" s="4">
        <v>6906.34</v>
      </c>
      <c r="I96" s="4">
        <v>199711.7</v>
      </c>
      <c r="J96" s="4">
        <v>241045.33</v>
      </c>
      <c r="K96" s="14">
        <f t="shared" si="17"/>
        <v>2528760.97</v>
      </c>
      <c r="L96" s="4">
        <v>14865471.65</v>
      </c>
      <c r="M96" s="2">
        <v>1247742.2</v>
      </c>
      <c r="N96" s="2">
        <v>206969.63</v>
      </c>
      <c r="O96" s="22">
        <f t="shared" si="18"/>
        <v>16320183.48</v>
      </c>
      <c r="P96" s="4">
        <v>532671.84</v>
      </c>
      <c r="Q96" s="4">
        <v>1451632.68</v>
      </c>
      <c r="R96" s="4">
        <v>22435.8</v>
      </c>
      <c r="S96" s="4">
        <v>480.36</v>
      </c>
      <c r="T96" s="4">
        <v>7482.36</v>
      </c>
      <c r="U96" s="4">
        <v>234053.64</v>
      </c>
      <c r="V96" s="4">
        <v>228304.08</v>
      </c>
      <c r="W96" s="14">
        <f t="shared" si="19"/>
        <v>2477060.7600000002</v>
      </c>
      <c r="X96" s="4">
        <v>14091657.36</v>
      </c>
      <c r="Y96" s="2">
        <v>1182791.64</v>
      </c>
      <c r="Z96" s="2">
        <v>196206</v>
      </c>
      <c r="AA96" s="22">
        <v>15470655</v>
      </c>
      <c r="AB96" s="4">
        <v>115510.75</v>
      </c>
      <c r="AC96" s="4">
        <v>-37259.37</v>
      </c>
      <c r="AD96" s="4">
        <v>-4388.44</v>
      </c>
      <c r="AE96" s="4">
        <v>13.98</v>
      </c>
      <c r="AF96" s="4">
        <v>-576.02</v>
      </c>
      <c r="AG96" s="4">
        <v>-34341.94</v>
      </c>
      <c r="AH96" s="4">
        <v>12741.25</v>
      </c>
      <c r="AI96" s="14">
        <v>51700.21</v>
      </c>
      <c r="AJ96" s="4">
        <v>773814.29</v>
      </c>
      <c r="AK96" s="2">
        <v>64950.56</v>
      </c>
      <c r="AL96" s="2">
        <v>10763.63</v>
      </c>
      <c r="AM96" s="22">
        <v>849528.48</v>
      </c>
      <c r="AN96" s="4">
        <v>115510.75</v>
      </c>
      <c r="AO96" s="4">
        <v>-37259.37</v>
      </c>
      <c r="AP96" s="4">
        <v>-4388.44</v>
      </c>
      <c r="AQ96" s="4">
        <v>13.98</v>
      </c>
      <c r="AR96" s="4">
        <v>-576.02</v>
      </c>
      <c r="AS96" s="4">
        <v>-34341.94</v>
      </c>
      <c r="AT96" s="4">
        <v>33116.42</v>
      </c>
      <c r="AU96" s="14">
        <v>72075.38</v>
      </c>
      <c r="AV96" s="4">
        <v>839115.07</v>
      </c>
      <c r="AW96" s="2">
        <v>70431.62</v>
      </c>
      <c r="AX96" s="2">
        <v>11675.73</v>
      </c>
      <c r="AY96" s="22">
        <v>921222.42</v>
      </c>
      <c r="AZ96" s="4">
        <f t="shared" si="20"/>
        <v>0</v>
      </c>
      <c r="BA96" s="4">
        <f t="shared" si="21"/>
        <v>0</v>
      </c>
      <c r="BB96" s="4">
        <f t="shared" si="22"/>
        <v>0</v>
      </c>
      <c r="BC96" s="4">
        <f t="shared" si="23"/>
        <v>0</v>
      </c>
      <c r="BD96" s="4">
        <f t="shared" si="24"/>
        <v>0</v>
      </c>
      <c r="BE96" s="4">
        <f t="shared" si="25"/>
        <v>0</v>
      </c>
      <c r="BF96" s="4">
        <f t="shared" si="26"/>
        <v>20375.17</v>
      </c>
      <c r="BG96" s="14">
        <f t="shared" si="27"/>
        <v>20375.17</v>
      </c>
      <c r="BH96" s="4">
        <f t="shared" si="28"/>
        <v>65300.77999999991</v>
      </c>
      <c r="BI96" s="2">
        <f t="shared" si="29"/>
        <v>5481.059999999998</v>
      </c>
      <c r="BJ96" s="2">
        <f t="shared" si="30"/>
        <v>912.1000000000004</v>
      </c>
      <c r="BK96" s="22">
        <f t="shared" si="31"/>
        <v>71693.93999999992</v>
      </c>
      <c r="BL96" s="2">
        <f t="shared" si="32"/>
        <v>92069.10999999991</v>
      </c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</row>
    <row r="97" spans="1:142" ht="12.75" customHeight="1">
      <c r="A97" s="32" t="s">
        <v>210</v>
      </c>
      <c r="B97" s="33" t="s">
        <v>213</v>
      </c>
      <c r="C97" s="25" t="s">
        <v>70</v>
      </c>
      <c r="D97" s="4">
        <v>17504218.99</v>
      </c>
      <c r="E97" s="4">
        <v>12167555.54</v>
      </c>
      <c r="F97" s="4">
        <v>155257.68</v>
      </c>
      <c r="G97" s="4">
        <v>4252.71</v>
      </c>
      <c r="H97" s="4">
        <v>59413.82</v>
      </c>
      <c r="I97" s="4">
        <v>1368564.96</v>
      </c>
      <c r="J97" s="4">
        <v>2073662.16</v>
      </c>
      <c r="K97" s="14">
        <f t="shared" si="17"/>
        <v>33332925.86</v>
      </c>
      <c r="L97" s="4">
        <v>278171529.42</v>
      </c>
      <c r="M97" s="4">
        <v>23663225.05</v>
      </c>
      <c r="N97" s="4">
        <v>3996395.51</v>
      </c>
      <c r="O97" s="22">
        <f t="shared" si="18"/>
        <v>305831149.98</v>
      </c>
      <c r="P97" s="4">
        <v>16461162</v>
      </c>
      <c r="Q97" s="4">
        <v>10932302.76</v>
      </c>
      <c r="R97" s="4">
        <v>168965.04</v>
      </c>
      <c r="S97" s="4">
        <v>3617.4</v>
      </c>
      <c r="T97" s="4">
        <v>56350.32</v>
      </c>
      <c r="U97" s="4">
        <v>1522675.8</v>
      </c>
      <c r="V97" s="4">
        <v>1719366.96</v>
      </c>
      <c r="W97" s="14">
        <f t="shared" si="19"/>
        <v>30864440.279999997</v>
      </c>
      <c r="X97" s="4">
        <v>263691457.8</v>
      </c>
      <c r="Y97" s="4">
        <v>22431448.44</v>
      </c>
      <c r="Z97" s="4">
        <v>3788558.76</v>
      </c>
      <c r="AA97" s="22">
        <v>289911465</v>
      </c>
      <c r="AB97" s="4">
        <v>1043056.99</v>
      </c>
      <c r="AC97" s="4">
        <v>1235252.78</v>
      </c>
      <c r="AD97" s="4">
        <v>-13707.36</v>
      </c>
      <c r="AE97" s="4">
        <v>635.31</v>
      </c>
      <c r="AF97" s="4">
        <v>3063.5</v>
      </c>
      <c r="AG97" s="4">
        <v>-154110.84</v>
      </c>
      <c r="AH97" s="4">
        <v>354295.2</v>
      </c>
      <c r="AI97" s="14">
        <v>2468485.58</v>
      </c>
      <c r="AJ97" s="4">
        <v>14480071.62</v>
      </c>
      <c r="AK97" s="4">
        <v>1231776.61</v>
      </c>
      <c r="AL97" s="4">
        <v>207836.75</v>
      </c>
      <c r="AM97" s="22">
        <v>15919684.98</v>
      </c>
      <c r="AN97" s="4">
        <v>1043056.99</v>
      </c>
      <c r="AO97" s="4">
        <v>1235252.78</v>
      </c>
      <c r="AP97" s="4">
        <v>-13707.36</v>
      </c>
      <c r="AQ97" s="4">
        <v>635.31</v>
      </c>
      <c r="AR97" s="4">
        <v>3063.5</v>
      </c>
      <c r="AS97" s="4">
        <v>-154110.84</v>
      </c>
      <c r="AT97" s="4">
        <v>529578.51</v>
      </c>
      <c r="AU97" s="14">
        <v>2643768.89</v>
      </c>
      <c r="AV97" s="4">
        <v>15702018.6</v>
      </c>
      <c r="AW97" s="4">
        <v>1335724.01</v>
      </c>
      <c r="AX97" s="4">
        <v>225448.48</v>
      </c>
      <c r="AY97" s="22">
        <v>17263191.09</v>
      </c>
      <c r="AZ97" s="4">
        <f t="shared" si="20"/>
        <v>0</v>
      </c>
      <c r="BA97" s="4">
        <f t="shared" si="21"/>
        <v>0</v>
      </c>
      <c r="BB97" s="4">
        <f t="shared" si="22"/>
        <v>0</v>
      </c>
      <c r="BC97" s="4">
        <f t="shared" si="23"/>
        <v>0</v>
      </c>
      <c r="BD97" s="4">
        <f t="shared" si="24"/>
        <v>0</v>
      </c>
      <c r="BE97" s="4">
        <f t="shared" si="25"/>
        <v>0</v>
      </c>
      <c r="BF97" s="4">
        <f t="shared" si="26"/>
        <v>175283.31</v>
      </c>
      <c r="BG97" s="14">
        <f t="shared" si="27"/>
        <v>175283.31</v>
      </c>
      <c r="BH97" s="4">
        <f t="shared" si="28"/>
        <v>1221946.9800000004</v>
      </c>
      <c r="BI97" s="4">
        <f t="shared" si="29"/>
        <v>103947.3999999999</v>
      </c>
      <c r="BJ97" s="4">
        <f t="shared" si="30"/>
        <v>17611.73000000001</v>
      </c>
      <c r="BK97" s="22">
        <f t="shared" si="31"/>
        <v>1343506.1100000003</v>
      </c>
      <c r="BL97" s="4">
        <f t="shared" si="32"/>
        <v>1518789.4200000004</v>
      </c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</row>
    <row r="98" spans="1:142" ht="12.75" customHeight="1">
      <c r="A98" s="32" t="s">
        <v>214</v>
      </c>
      <c r="B98" s="33" t="s">
        <v>215</v>
      </c>
      <c r="C98" s="25" t="s">
        <v>71</v>
      </c>
      <c r="D98" s="4">
        <v>6823388.89</v>
      </c>
      <c r="E98" s="4">
        <v>4921942.86</v>
      </c>
      <c r="F98" s="4">
        <v>67043.39</v>
      </c>
      <c r="G98" s="4">
        <v>1958</v>
      </c>
      <c r="H98" s="4">
        <v>27295.51</v>
      </c>
      <c r="I98" s="4">
        <v>474322.8</v>
      </c>
      <c r="J98" s="4">
        <v>1177273.47</v>
      </c>
      <c r="K98" s="14">
        <f t="shared" si="17"/>
        <v>13493224.920000002</v>
      </c>
      <c r="L98" s="2">
        <v>59639299.95</v>
      </c>
      <c r="M98" s="4">
        <v>6251241.48</v>
      </c>
      <c r="N98" s="4">
        <v>1495391.03</v>
      </c>
      <c r="O98" s="22">
        <f t="shared" si="18"/>
        <v>67385932.46000001</v>
      </c>
      <c r="P98" s="4">
        <v>6386765.16</v>
      </c>
      <c r="Q98" s="4">
        <v>4565626.32</v>
      </c>
      <c r="R98" s="4">
        <v>72048.6</v>
      </c>
      <c r="S98" s="4">
        <v>1683.6</v>
      </c>
      <c r="T98" s="4">
        <v>23073.72</v>
      </c>
      <c r="U98" s="4">
        <v>533831.52</v>
      </c>
      <c r="V98" s="4">
        <v>1197691.8</v>
      </c>
      <c r="W98" s="14">
        <f t="shared" si="19"/>
        <v>12780720.72</v>
      </c>
      <c r="X98" s="2">
        <v>56534807.76</v>
      </c>
      <c r="Y98" s="4">
        <v>5925836.4</v>
      </c>
      <c r="Z98" s="4">
        <v>1417621.68</v>
      </c>
      <c r="AA98" s="22">
        <v>63878265.839999996</v>
      </c>
      <c r="AB98" s="4">
        <v>436623.73</v>
      </c>
      <c r="AC98" s="4">
        <v>356316.54</v>
      </c>
      <c r="AD98" s="4">
        <v>-5005.21</v>
      </c>
      <c r="AE98" s="4">
        <v>274.4</v>
      </c>
      <c r="AF98" s="4">
        <v>4221.79</v>
      </c>
      <c r="AG98" s="4">
        <v>-59508.72</v>
      </c>
      <c r="AH98" s="4">
        <v>-20418.33</v>
      </c>
      <c r="AI98" s="14">
        <v>712504.2</v>
      </c>
      <c r="AJ98" s="2">
        <v>3104492.19</v>
      </c>
      <c r="AK98" s="4">
        <v>325405.08</v>
      </c>
      <c r="AL98" s="4">
        <v>77769.35</v>
      </c>
      <c r="AM98" s="22">
        <v>3507666.62</v>
      </c>
      <c r="AN98" s="4">
        <v>436623.73</v>
      </c>
      <c r="AO98" s="4">
        <v>356316.54</v>
      </c>
      <c r="AP98" s="4">
        <v>-5005.21</v>
      </c>
      <c r="AQ98" s="4">
        <v>274.4</v>
      </c>
      <c r="AR98" s="4">
        <v>4221.79</v>
      </c>
      <c r="AS98" s="4">
        <v>-59508.72</v>
      </c>
      <c r="AT98" s="4">
        <v>79094.69</v>
      </c>
      <c r="AU98" s="14">
        <v>812017.22</v>
      </c>
      <c r="AV98" s="2">
        <v>3366474.65</v>
      </c>
      <c r="AW98" s="4">
        <v>352865.42</v>
      </c>
      <c r="AX98" s="4">
        <v>84359.4</v>
      </c>
      <c r="AY98" s="22">
        <v>3803699.47</v>
      </c>
      <c r="AZ98" s="4">
        <f t="shared" si="20"/>
        <v>0</v>
      </c>
      <c r="BA98" s="4">
        <f t="shared" si="21"/>
        <v>0</v>
      </c>
      <c r="BB98" s="4">
        <f t="shared" si="22"/>
        <v>0</v>
      </c>
      <c r="BC98" s="4">
        <f t="shared" si="23"/>
        <v>0</v>
      </c>
      <c r="BD98" s="4">
        <f t="shared" si="24"/>
        <v>0</v>
      </c>
      <c r="BE98" s="4">
        <f t="shared" si="25"/>
        <v>0</v>
      </c>
      <c r="BF98" s="4">
        <f t="shared" si="26"/>
        <v>99513.02</v>
      </c>
      <c r="BG98" s="14">
        <f t="shared" si="27"/>
        <v>99513.02</v>
      </c>
      <c r="BH98" s="2">
        <f t="shared" si="28"/>
        <v>261982.45999999996</v>
      </c>
      <c r="BI98" s="4">
        <f t="shared" si="29"/>
        <v>27460.339999999967</v>
      </c>
      <c r="BJ98" s="4">
        <f t="shared" si="30"/>
        <v>6590.049999999988</v>
      </c>
      <c r="BK98" s="22">
        <f t="shared" si="31"/>
        <v>296032.8499999999</v>
      </c>
      <c r="BL98" s="4">
        <f t="shared" si="32"/>
        <v>395545.86999999994</v>
      </c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</row>
    <row r="99" spans="1:142" ht="12.75" customHeight="1">
      <c r="A99" s="32" t="s">
        <v>182</v>
      </c>
      <c r="B99" s="33" t="s">
        <v>185</v>
      </c>
      <c r="C99" s="25" t="s">
        <v>186</v>
      </c>
      <c r="D99" s="2">
        <v>730060.39</v>
      </c>
      <c r="E99" s="2">
        <v>1089763.44</v>
      </c>
      <c r="F99" s="2">
        <v>15435.67</v>
      </c>
      <c r="G99" s="2">
        <v>389.69</v>
      </c>
      <c r="H99" s="2">
        <v>6471.17</v>
      </c>
      <c r="I99" s="2">
        <v>83049.22</v>
      </c>
      <c r="J99" s="2">
        <v>190530.13</v>
      </c>
      <c r="K99" s="14">
        <f t="shared" si="17"/>
        <v>2115699.71</v>
      </c>
      <c r="L99" s="4">
        <v>13846670.33</v>
      </c>
      <c r="M99" s="4">
        <v>210973.61</v>
      </c>
      <c r="N99" s="4">
        <v>328985.26</v>
      </c>
      <c r="O99" s="22">
        <f t="shared" si="18"/>
        <v>14386629.2</v>
      </c>
      <c r="P99" s="2">
        <v>632421.72</v>
      </c>
      <c r="Q99" s="2">
        <v>985051.56</v>
      </c>
      <c r="R99" s="2">
        <v>14739.48</v>
      </c>
      <c r="S99" s="2">
        <v>317.64</v>
      </c>
      <c r="T99" s="2">
        <v>5385.96</v>
      </c>
      <c r="U99" s="2">
        <v>110479.68</v>
      </c>
      <c r="V99" s="2">
        <v>160607.04</v>
      </c>
      <c r="W99" s="14">
        <f t="shared" si="19"/>
        <v>1909003.0799999998</v>
      </c>
      <c r="X99" s="4">
        <v>13025559.96</v>
      </c>
      <c r="Y99" s="4">
        <v>199991.52</v>
      </c>
      <c r="Z99" s="4">
        <v>311876.04</v>
      </c>
      <c r="AA99" s="22">
        <v>13537427.52</v>
      </c>
      <c r="AB99" s="2">
        <v>97638.67</v>
      </c>
      <c r="AC99" s="2">
        <v>104711.88</v>
      </c>
      <c r="AD99" s="2">
        <v>696.19</v>
      </c>
      <c r="AE99" s="2">
        <v>72.05</v>
      </c>
      <c r="AF99" s="2">
        <v>1085.21</v>
      </c>
      <c r="AG99" s="2">
        <v>-27430.46</v>
      </c>
      <c r="AH99" s="2">
        <v>29923.09</v>
      </c>
      <c r="AI99" s="14">
        <v>206696.63</v>
      </c>
      <c r="AJ99" s="4">
        <v>821110.37</v>
      </c>
      <c r="AK99" s="4">
        <v>10982.09</v>
      </c>
      <c r="AL99" s="4">
        <v>17109.22</v>
      </c>
      <c r="AM99" s="22">
        <v>849201.68</v>
      </c>
      <c r="AN99" s="2">
        <v>97638.67</v>
      </c>
      <c r="AO99" s="2">
        <v>104711.88</v>
      </c>
      <c r="AP99" s="2">
        <v>696.19</v>
      </c>
      <c r="AQ99" s="2">
        <v>72.05</v>
      </c>
      <c r="AR99" s="2">
        <v>1085.21</v>
      </c>
      <c r="AS99" s="2">
        <v>-27430.46</v>
      </c>
      <c r="AT99" s="2">
        <v>46028.29</v>
      </c>
      <c r="AU99" s="14">
        <v>222801.83</v>
      </c>
      <c r="AV99" s="4">
        <v>881935.77</v>
      </c>
      <c r="AW99" s="4">
        <v>11908.85</v>
      </c>
      <c r="AX99" s="4">
        <v>18559.02</v>
      </c>
      <c r="AY99" s="22">
        <v>912403.64</v>
      </c>
      <c r="AZ99" s="2">
        <f t="shared" si="20"/>
        <v>0</v>
      </c>
      <c r="BA99" s="2">
        <f t="shared" si="21"/>
        <v>0</v>
      </c>
      <c r="BB99" s="2">
        <f t="shared" si="22"/>
        <v>0</v>
      </c>
      <c r="BC99" s="2">
        <f t="shared" si="23"/>
        <v>0</v>
      </c>
      <c r="BD99" s="2">
        <f t="shared" si="24"/>
        <v>0</v>
      </c>
      <c r="BE99" s="2">
        <f t="shared" si="25"/>
        <v>0</v>
      </c>
      <c r="BF99" s="2">
        <f t="shared" si="26"/>
        <v>16105.2</v>
      </c>
      <c r="BG99" s="14">
        <f t="shared" si="27"/>
        <v>16105.2</v>
      </c>
      <c r="BH99" s="4">
        <f t="shared" si="28"/>
        <v>60825.40000000002</v>
      </c>
      <c r="BI99" s="4">
        <f t="shared" si="29"/>
        <v>926.7600000000002</v>
      </c>
      <c r="BJ99" s="4">
        <f t="shared" si="30"/>
        <v>1449.7999999999993</v>
      </c>
      <c r="BK99" s="22">
        <f t="shared" si="31"/>
        <v>63201.96000000002</v>
      </c>
      <c r="BL99" s="4">
        <f t="shared" si="32"/>
        <v>79307.16000000002</v>
      </c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</row>
    <row r="100" spans="1:142" ht="12.75" customHeight="1">
      <c r="A100" s="32" t="s">
        <v>192</v>
      </c>
      <c r="B100" s="33" t="s">
        <v>138</v>
      </c>
      <c r="C100" s="25" t="s">
        <v>58</v>
      </c>
      <c r="D100" s="4">
        <v>5388855.2</v>
      </c>
      <c r="E100" s="4">
        <v>4541223.37</v>
      </c>
      <c r="F100" s="4">
        <v>58580.02</v>
      </c>
      <c r="G100" s="4">
        <v>1954.74</v>
      </c>
      <c r="H100" s="4">
        <v>22221.47</v>
      </c>
      <c r="I100" s="4">
        <v>429065.32</v>
      </c>
      <c r="J100" s="4">
        <v>922938.68</v>
      </c>
      <c r="K100" s="14">
        <f t="shared" si="17"/>
        <v>11364838.8</v>
      </c>
      <c r="L100" s="4">
        <v>56955439.38</v>
      </c>
      <c r="M100" s="4">
        <v>6022252.77</v>
      </c>
      <c r="N100" s="4">
        <v>925061.64</v>
      </c>
      <c r="O100" s="22">
        <f t="shared" si="18"/>
        <v>63902753.79000001</v>
      </c>
      <c r="P100" s="4">
        <v>5040637.56</v>
      </c>
      <c r="Q100" s="4">
        <v>4178432.76</v>
      </c>
      <c r="R100" s="4">
        <v>61633.92</v>
      </c>
      <c r="S100" s="4">
        <v>1481.88</v>
      </c>
      <c r="T100" s="4">
        <v>18649.08</v>
      </c>
      <c r="U100" s="4">
        <v>456526.32</v>
      </c>
      <c r="V100" s="4">
        <v>797716.08</v>
      </c>
      <c r="W100" s="14">
        <f t="shared" si="19"/>
        <v>10555077.600000001</v>
      </c>
      <c r="X100" s="4">
        <v>53990654.16</v>
      </c>
      <c r="Y100" s="4">
        <v>5708767.56</v>
      </c>
      <c r="Z100" s="4">
        <v>876952.8</v>
      </c>
      <c r="AA100" s="22">
        <v>60576374.519999996</v>
      </c>
      <c r="AB100" s="4">
        <v>348217.64</v>
      </c>
      <c r="AC100" s="4">
        <v>362790.61</v>
      </c>
      <c r="AD100" s="4">
        <v>-3053.9</v>
      </c>
      <c r="AE100" s="4">
        <v>472.86</v>
      </c>
      <c r="AF100" s="4">
        <v>3572.39</v>
      </c>
      <c r="AG100" s="4">
        <v>-27461</v>
      </c>
      <c r="AH100" s="4">
        <v>125222.6</v>
      </c>
      <c r="AI100" s="14">
        <v>809761.2</v>
      </c>
      <c r="AJ100" s="4">
        <v>2964785.22</v>
      </c>
      <c r="AK100" s="4">
        <v>313485.21</v>
      </c>
      <c r="AL100" s="4">
        <v>48108.84</v>
      </c>
      <c r="AM100" s="22">
        <v>3326379.27</v>
      </c>
      <c r="AN100" s="4">
        <v>348217.64</v>
      </c>
      <c r="AO100" s="4">
        <v>362790.61</v>
      </c>
      <c r="AP100" s="4">
        <v>-3053.9</v>
      </c>
      <c r="AQ100" s="4">
        <v>472.86</v>
      </c>
      <c r="AR100" s="4">
        <v>3572.39</v>
      </c>
      <c r="AS100" s="4">
        <v>-27461</v>
      </c>
      <c r="AT100" s="4">
        <v>203237.11</v>
      </c>
      <c r="AU100" s="14">
        <v>887775.71</v>
      </c>
      <c r="AV100" s="4">
        <v>3214978.07</v>
      </c>
      <c r="AW100" s="4">
        <v>339939.65</v>
      </c>
      <c r="AX100" s="4">
        <v>52185.5</v>
      </c>
      <c r="AY100" s="22">
        <v>3607103.22</v>
      </c>
      <c r="AZ100" s="4">
        <f t="shared" si="20"/>
        <v>0</v>
      </c>
      <c r="BA100" s="4">
        <f t="shared" si="21"/>
        <v>0</v>
      </c>
      <c r="BB100" s="4">
        <f t="shared" si="22"/>
        <v>0</v>
      </c>
      <c r="BC100" s="4">
        <f t="shared" si="23"/>
        <v>0</v>
      </c>
      <c r="BD100" s="4">
        <f t="shared" si="24"/>
        <v>0</v>
      </c>
      <c r="BE100" s="4">
        <f t="shared" si="25"/>
        <v>0</v>
      </c>
      <c r="BF100" s="4">
        <f t="shared" si="26"/>
        <v>78014.50999999998</v>
      </c>
      <c r="BG100" s="14">
        <f t="shared" si="27"/>
        <v>78014.50999999998</v>
      </c>
      <c r="BH100" s="4">
        <f t="shared" si="28"/>
        <v>250192.84999999963</v>
      </c>
      <c r="BI100" s="4">
        <f t="shared" si="29"/>
        <v>26454.440000000002</v>
      </c>
      <c r="BJ100" s="4">
        <f t="shared" si="30"/>
        <v>4076.6600000000035</v>
      </c>
      <c r="BK100" s="22">
        <f t="shared" si="31"/>
        <v>280723.9499999996</v>
      </c>
      <c r="BL100" s="4">
        <f t="shared" si="32"/>
        <v>358738.4599999996</v>
      </c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</row>
    <row r="101" spans="1:142" ht="12.75" customHeight="1">
      <c r="A101" s="32" t="s">
        <v>216</v>
      </c>
      <c r="B101" s="33" t="s">
        <v>217</v>
      </c>
      <c r="C101" s="25" t="s">
        <v>72</v>
      </c>
      <c r="D101" s="4">
        <v>1145293.19</v>
      </c>
      <c r="E101" s="4">
        <v>1033426.72</v>
      </c>
      <c r="F101" s="4">
        <v>14076.64</v>
      </c>
      <c r="G101" s="4">
        <v>411.11</v>
      </c>
      <c r="H101" s="4">
        <v>5731.05</v>
      </c>
      <c r="I101" s="4">
        <v>112630.45</v>
      </c>
      <c r="J101" s="4">
        <v>247184.07</v>
      </c>
      <c r="K101" s="14">
        <f t="shared" si="17"/>
        <v>2558753.23</v>
      </c>
      <c r="L101" s="4">
        <v>11285951.52</v>
      </c>
      <c r="M101" s="4">
        <v>1471077.49</v>
      </c>
      <c r="N101" s="4">
        <v>73158.74</v>
      </c>
      <c r="O101" s="22">
        <f t="shared" si="18"/>
        <v>12830187.75</v>
      </c>
      <c r="P101" s="4">
        <v>1088989.68</v>
      </c>
      <c r="Q101" s="4">
        <v>957986.4</v>
      </c>
      <c r="R101" s="4">
        <v>15117.6</v>
      </c>
      <c r="S101" s="4">
        <v>353.28</v>
      </c>
      <c r="T101" s="4">
        <v>4841.52</v>
      </c>
      <c r="U101" s="4">
        <v>121891.56</v>
      </c>
      <c r="V101" s="4">
        <v>251306.64</v>
      </c>
      <c r="W101" s="14">
        <f t="shared" si="19"/>
        <v>2440486.68</v>
      </c>
      <c r="X101" s="4">
        <v>10698467.28</v>
      </c>
      <c r="Y101" s="4">
        <v>1394501.28</v>
      </c>
      <c r="Z101" s="4">
        <v>69354</v>
      </c>
      <c r="AA101" s="22">
        <v>12162322.559999999</v>
      </c>
      <c r="AB101" s="4">
        <v>56303.51</v>
      </c>
      <c r="AC101" s="4">
        <v>75440.32</v>
      </c>
      <c r="AD101" s="4">
        <v>-1040.96</v>
      </c>
      <c r="AE101" s="4">
        <v>57.83</v>
      </c>
      <c r="AF101" s="4">
        <v>889.53</v>
      </c>
      <c r="AG101" s="4">
        <v>-9261.11</v>
      </c>
      <c r="AH101" s="4">
        <v>-4122.57</v>
      </c>
      <c r="AI101" s="14">
        <v>118266.55</v>
      </c>
      <c r="AJ101" s="4">
        <v>587484.24</v>
      </c>
      <c r="AK101" s="4">
        <v>76576.21</v>
      </c>
      <c r="AL101" s="4">
        <v>3804.74</v>
      </c>
      <c r="AM101" s="22">
        <v>667865.19</v>
      </c>
      <c r="AN101" s="4">
        <v>56303.51</v>
      </c>
      <c r="AO101" s="4">
        <v>75440.32</v>
      </c>
      <c r="AP101" s="4">
        <v>-1040.96</v>
      </c>
      <c r="AQ101" s="4">
        <v>57.83</v>
      </c>
      <c r="AR101" s="4">
        <v>889.53</v>
      </c>
      <c r="AS101" s="4">
        <v>-9261.11</v>
      </c>
      <c r="AT101" s="4">
        <v>16771.5</v>
      </c>
      <c r="AU101" s="14">
        <v>139160.62</v>
      </c>
      <c r="AV101" s="4">
        <v>637060.97</v>
      </c>
      <c r="AW101" s="4">
        <v>83038.34</v>
      </c>
      <c r="AX101" s="4">
        <v>4127.15</v>
      </c>
      <c r="AY101" s="22">
        <v>724226.46</v>
      </c>
      <c r="AZ101" s="4">
        <f t="shared" si="20"/>
        <v>0</v>
      </c>
      <c r="BA101" s="4">
        <f t="shared" si="21"/>
        <v>0</v>
      </c>
      <c r="BB101" s="4">
        <f t="shared" si="22"/>
        <v>0</v>
      </c>
      <c r="BC101" s="4">
        <f t="shared" si="23"/>
        <v>0</v>
      </c>
      <c r="BD101" s="4">
        <f t="shared" si="24"/>
        <v>0</v>
      </c>
      <c r="BE101" s="4">
        <f t="shared" si="25"/>
        <v>0</v>
      </c>
      <c r="BF101" s="4">
        <f t="shared" si="26"/>
        <v>20894.07</v>
      </c>
      <c r="BG101" s="14">
        <f t="shared" si="27"/>
        <v>20894.07</v>
      </c>
      <c r="BH101" s="4">
        <f t="shared" si="28"/>
        <v>49576.72999999998</v>
      </c>
      <c r="BI101" s="4">
        <f t="shared" si="29"/>
        <v>6462.12999999999</v>
      </c>
      <c r="BJ101" s="4">
        <f t="shared" si="30"/>
        <v>322.40999999999985</v>
      </c>
      <c r="BK101" s="22">
        <f t="shared" si="31"/>
        <v>56361.269999999975</v>
      </c>
      <c r="BL101" s="4">
        <f t="shared" si="32"/>
        <v>77255.33999999997</v>
      </c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</row>
    <row r="102" spans="1:142" ht="12.75" customHeight="1">
      <c r="A102" s="32" t="s">
        <v>218</v>
      </c>
      <c r="B102" s="33" t="s">
        <v>219</v>
      </c>
      <c r="C102" s="25" t="s">
        <v>73</v>
      </c>
      <c r="D102" s="4">
        <v>15097246.61</v>
      </c>
      <c r="E102" s="4">
        <v>11105831.35</v>
      </c>
      <c r="F102" s="4">
        <v>144003.57</v>
      </c>
      <c r="G102" s="4">
        <v>3796.28</v>
      </c>
      <c r="H102" s="4">
        <v>56968.38</v>
      </c>
      <c r="I102" s="4">
        <v>1069681.18</v>
      </c>
      <c r="J102" s="4">
        <v>2781443.39</v>
      </c>
      <c r="K102" s="14">
        <f t="shared" si="17"/>
        <v>30258970.76</v>
      </c>
      <c r="L102" s="4">
        <v>213593953.34</v>
      </c>
      <c r="M102" s="4">
        <v>17004819.81</v>
      </c>
      <c r="N102" s="4">
        <v>847206.26</v>
      </c>
      <c r="O102" s="22">
        <f t="shared" si="18"/>
        <v>231445979.41</v>
      </c>
      <c r="P102" s="4">
        <v>14173193.76</v>
      </c>
      <c r="Q102" s="4">
        <v>10436901.96</v>
      </c>
      <c r="R102" s="4">
        <v>162927.24</v>
      </c>
      <c r="S102" s="4">
        <v>3401.88</v>
      </c>
      <c r="T102" s="4">
        <v>48960.84</v>
      </c>
      <c r="U102" s="4">
        <v>1187406.48</v>
      </c>
      <c r="V102" s="4">
        <v>2160646.68</v>
      </c>
      <c r="W102" s="14">
        <f t="shared" si="19"/>
        <v>28173438.839999996</v>
      </c>
      <c r="X102" s="4">
        <v>202475433.24</v>
      </c>
      <c r="Y102" s="4">
        <v>16119642.96</v>
      </c>
      <c r="Z102" s="4">
        <v>803146.44</v>
      </c>
      <c r="AA102" s="22">
        <v>219398222.64000002</v>
      </c>
      <c r="AB102" s="4">
        <v>924052.85</v>
      </c>
      <c r="AC102" s="4">
        <v>668929.39</v>
      </c>
      <c r="AD102" s="4">
        <v>-18923.67</v>
      </c>
      <c r="AE102" s="4">
        <v>394.4</v>
      </c>
      <c r="AF102" s="4">
        <v>8007.54</v>
      </c>
      <c r="AG102" s="4">
        <v>-117725.3</v>
      </c>
      <c r="AH102" s="4">
        <v>620796.71</v>
      </c>
      <c r="AI102" s="14">
        <v>2085531.92</v>
      </c>
      <c r="AJ102" s="4">
        <v>11118520.1</v>
      </c>
      <c r="AK102" s="4">
        <v>885176.85</v>
      </c>
      <c r="AL102" s="4">
        <v>44059.82</v>
      </c>
      <c r="AM102" s="22">
        <v>12047756.77</v>
      </c>
      <c r="AN102" s="4">
        <v>924052.85</v>
      </c>
      <c r="AO102" s="4">
        <v>668929.39</v>
      </c>
      <c r="AP102" s="4">
        <v>-18923.67</v>
      </c>
      <c r="AQ102" s="4">
        <v>394.4</v>
      </c>
      <c r="AR102" s="4">
        <v>8007.54</v>
      </c>
      <c r="AS102" s="4">
        <v>-117725.3</v>
      </c>
      <c r="AT102" s="4">
        <v>855907.62</v>
      </c>
      <c r="AU102" s="14">
        <v>2320642.83</v>
      </c>
      <c r="AV102" s="4">
        <v>12056791.85</v>
      </c>
      <c r="AW102" s="4">
        <v>959875.32</v>
      </c>
      <c r="AX102" s="4">
        <v>47793.38</v>
      </c>
      <c r="AY102" s="22">
        <v>13064460.55</v>
      </c>
      <c r="AZ102" s="4">
        <f t="shared" si="20"/>
        <v>0</v>
      </c>
      <c r="BA102" s="4">
        <f t="shared" si="21"/>
        <v>0</v>
      </c>
      <c r="BB102" s="4">
        <f t="shared" si="22"/>
        <v>0</v>
      </c>
      <c r="BC102" s="4">
        <f t="shared" si="23"/>
        <v>0</v>
      </c>
      <c r="BD102" s="4">
        <f t="shared" si="24"/>
        <v>0</v>
      </c>
      <c r="BE102" s="4">
        <f t="shared" si="25"/>
        <v>0</v>
      </c>
      <c r="BF102" s="4">
        <f t="shared" si="26"/>
        <v>235110.91000000003</v>
      </c>
      <c r="BG102" s="14">
        <f t="shared" si="27"/>
        <v>235110.91000000003</v>
      </c>
      <c r="BH102" s="4">
        <f t="shared" si="28"/>
        <v>938271.75</v>
      </c>
      <c r="BI102" s="4">
        <f t="shared" si="29"/>
        <v>74698.46999999997</v>
      </c>
      <c r="BJ102" s="4">
        <f t="shared" si="30"/>
        <v>3733.5599999999977</v>
      </c>
      <c r="BK102" s="22">
        <f t="shared" si="31"/>
        <v>1016703.78</v>
      </c>
      <c r="BL102" s="4">
        <f t="shared" si="32"/>
        <v>1251814.69</v>
      </c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</row>
    <row r="103" spans="5:39" ht="12.75">
      <c r="E103" s="5"/>
      <c r="F103" s="5"/>
      <c r="G103" s="5"/>
      <c r="H103" s="5"/>
      <c r="I103" s="5"/>
      <c r="K103" s="5"/>
      <c r="L103" s="5"/>
      <c r="M103" s="5"/>
      <c r="N103" s="5"/>
      <c r="O103" s="5"/>
      <c r="Q103" s="5"/>
      <c r="R103" s="5"/>
      <c r="S103" s="5"/>
      <c r="T103" s="5"/>
      <c r="U103" s="5"/>
      <c r="W103" s="5"/>
      <c r="X103" s="5"/>
      <c r="Y103" s="5"/>
      <c r="Z103" s="5"/>
      <c r="AA103" s="5"/>
      <c r="AC103" s="5"/>
      <c r="AD103" s="5"/>
      <c r="AE103" s="5"/>
      <c r="AF103" s="5"/>
      <c r="AG103" s="5"/>
      <c r="AI103" s="5"/>
      <c r="AJ103" s="5"/>
      <c r="AK103" s="5"/>
      <c r="AL103" s="5"/>
      <c r="AM103" s="5"/>
    </row>
    <row r="104" spans="6:39" ht="12.75">
      <c r="F104" s="5"/>
      <c r="G104" s="5"/>
      <c r="H104" s="5"/>
      <c r="I104" s="5"/>
      <c r="J104" s="15"/>
      <c r="K104" s="3"/>
      <c r="L104" s="3"/>
      <c r="M104" s="3"/>
      <c r="N104" s="3"/>
      <c r="O104" s="3"/>
      <c r="R104" s="5"/>
      <c r="S104" s="5"/>
      <c r="T104" s="5"/>
      <c r="U104" s="5"/>
      <c r="V104" s="15"/>
      <c r="W104" s="3"/>
      <c r="X104" s="3"/>
      <c r="Y104" s="3"/>
      <c r="Z104" s="3"/>
      <c r="AA104" s="3"/>
      <c r="AD104" s="5"/>
      <c r="AE104" s="5"/>
      <c r="AF104" s="5"/>
      <c r="AG104" s="5"/>
      <c r="AH104" s="15"/>
      <c r="AI104" s="3"/>
      <c r="AJ104" s="3"/>
      <c r="AK104" s="3"/>
      <c r="AL104" s="3"/>
      <c r="AM104" s="3"/>
    </row>
    <row r="105" spans="6:39" ht="12.75">
      <c r="F105" s="5"/>
      <c r="G105" s="5"/>
      <c r="H105" s="5"/>
      <c r="I105" s="5"/>
      <c r="J105" s="15"/>
      <c r="K105" s="3"/>
      <c r="L105" s="3"/>
      <c r="M105" s="3"/>
      <c r="N105" s="3"/>
      <c r="O105" s="3"/>
      <c r="R105" s="5"/>
      <c r="S105" s="5"/>
      <c r="T105" s="5"/>
      <c r="U105" s="5"/>
      <c r="V105" s="15"/>
      <c r="W105" s="3"/>
      <c r="X105" s="3"/>
      <c r="Y105" s="3"/>
      <c r="Z105" s="3"/>
      <c r="AA105" s="3"/>
      <c r="AD105" s="5"/>
      <c r="AE105" s="5"/>
      <c r="AF105" s="5"/>
      <c r="AG105" s="5"/>
      <c r="AH105" s="15"/>
      <c r="AI105" s="3"/>
      <c r="AJ105" s="3"/>
      <c r="AK105" s="3"/>
      <c r="AL105" s="3"/>
      <c r="AM105" s="3"/>
    </row>
    <row r="106" spans="6:39" ht="12.75">
      <c r="F106" s="5"/>
      <c r="G106" s="5"/>
      <c r="H106" s="5"/>
      <c r="I106" s="5"/>
      <c r="J106" s="15"/>
      <c r="K106" s="3"/>
      <c r="L106" s="3"/>
      <c r="M106" s="3"/>
      <c r="N106" s="3"/>
      <c r="O106" s="3"/>
      <c r="R106" s="5"/>
      <c r="S106" s="5"/>
      <c r="T106" s="5"/>
      <c r="U106" s="5"/>
      <c r="V106" s="15"/>
      <c r="W106" s="3"/>
      <c r="X106" s="3"/>
      <c r="Y106" s="3"/>
      <c r="Z106" s="3"/>
      <c r="AA106" s="3"/>
      <c r="AD106" s="5"/>
      <c r="AE106" s="5"/>
      <c r="AF106" s="5"/>
      <c r="AG106" s="5"/>
      <c r="AH106" s="15"/>
      <c r="AI106" s="3"/>
      <c r="AJ106" s="3"/>
      <c r="AK106" s="3"/>
      <c r="AL106" s="3"/>
      <c r="AM106" s="3"/>
    </row>
    <row r="107" spans="6:39" ht="12.75">
      <c r="F107" s="5"/>
      <c r="G107" s="5"/>
      <c r="H107" s="5"/>
      <c r="I107" s="5"/>
      <c r="J107" s="15"/>
      <c r="K107" s="3"/>
      <c r="L107" s="3"/>
      <c r="M107" s="3"/>
      <c r="N107" s="3"/>
      <c r="O107" s="3"/>
      <c r="R107" s="5"/>
      <c r="S107" s="5"/>
      <c r="T107" s="5"/>
      <c r="U107" s="5"/>
      <c r="V107" s="15"/>
      <c r="W107" s="3"/>
      <c r="X107" s="3"/>
      <c r="Y107" s="3"/>
      <c r="Z107" s="3"/>
      <c r="AA107" s="3"/>
      <c r="AD107" s="5"/>
      <c r="AE107" s="5"/>
      <c r="AF107" s="5"/>
      <c r="AG107" s="5"/>
      <c r="AH107" s="15"/>
      <c r="AI107" s="3"/>
      <c r="AJ107" s="3"/>
      <c r="AK107" s="3"/>
      <c r="AL107" s="3"/>
      <c r="AM107" s="3"/>
    </row>
    <row r="108" spans="6:39" ht="12.75">
      <c r="F108" s="5"/>
      <c r="G108" s="5"/>
      <c r="H108" s="5"/>
      <c r="I108" s="5"/>
      <c r="J108" s="15"/>
      <c r="K108" s="3"/>
      <c r="L108" s="3"/>
      <c r="M108" s="3"/>
      <c r="N108" s="3"/>
      <c r="O108" s="3"/>
      <c r="R108" s="5"/>
      <c r="S108" s="5"/>
      <c r="T108" s="5"/>
      <c r="U108" s="5"/>
      <c r="V108" s="15"/>
      <c r="W108" s="3"/>
      <c r="X108" s="3"/>
      <c r="Y108" s="3"/>
      <c r="Z108" s="3"/>
      <c r="AA108" s="3"/>
      <c r="AD108" s="5"/>
      <c r="AE108" s="5"/>
      <c r="AF108" s="5"/>
      <c r="AG108" s="5"/>
      <c r="AH108" s="15"/>
      <c r="AI108" s="3"/>
      <c r="AJ108" s="3"/>
      <c r="AK108" s="3"/>
      <c r="AL108" s="3"/>
      <c r="AM108" s="3"/>
    </row>
    <row r="109" spans="6:39" ht="12.75">
      <c r="F109" s="5"/>
      <c r="G109" s="5"/>
      <c r="H109" s="5"/>
      <c r="I109" s="5"/>
      <c r="J109" s="15"/>
      <c r="K109" s="3"/>
      <c r="L109" s="3"/>
      <c r="M109" s="3"/>
      <c r="N109" s="3"/>
      <c r="O109" s="3"/>
      <c r="R109" s="5"/>
      <c r="S109" s="5"/>
      <c r="T109" s="5"/>
      <c r="U109" s="5"/>
      <c r="V109" s="15"/>
      <c r="W109" s="3"/>
      <c r="X109" s="3"/>
      <c r="Y109" s="3"/>
      <c r="Z109" s="3"/>
      <c r="AA109" s="3"/>
      <c r="AD109" s="5"/>
      <c r="AE109" s="5"/>
      <c r="AF109" s="5"/>
      <c r="AG109" s="5"/>
      <c r="AH109" s="15"/>
      <c r="AI109" s="3"/>
      <c r="AJ109" s="3"/>
      <c r="AK109" s="3"/>
      <c r="AL109" s="3"/>
      <c r="AM109" s="3"/>
    </row>
    <row r="110" spans="6:39" ht="12.75">
      <c r="F110" s="5"/>
      <c r="G110" s="5"/>
      <c r="H110" s="5"/>
      <c r="I110" s="5"/>
      <c r="J110" s="15"/>
      <c r="K110" s="3"/>
      <c r="L110" s="3"/>
      <c r="M110" s="3"/>
      <c r="N110" s="3"/>
      <c r="O110" s="3"/>
      <c r="R110" s="5"/>
      <c r="S110" s="5"/>
      <c r="T110" s="5"/>
      <c r="U110" s="5"/>
      <c r="V110" s="15"/>
      <c r="W110" s="3"/>
      <c r="X110" s="3"/>
      <c r="Y110" s="3"/>
      <c r="Z110" s="3"/>
      <c r="AA110" s="3"/>
      <c r="AD110" s="5"/>
      <c r="AE110" s="5"/>
      <c r="AF110" s="5"/>
      <c r="AG110" s="5"/>
      <c r="AH110" s="15"/>
      <c r="AI110" s="3"/>
      <c r="AJ110" s="3"/>
      <c r="AK110" s="3"/>
      <c r="AL110" s="3"/>
      <c r="AM110" s="3"/>
    </row>
    <row r="111" spans="6:39" ht="12.75">
      <c r="F111" s="5"/>
      <c r="G111" s="5"/>
      <c r="H111" s="5"/>
      <c r="I111" s="5"/>
      <c r="J111" s="15"/>
      <c r="K111" s="3"/>
      <c r="L111" s="3"/>
      <c r="M111" s="3"/>
      <c r="N111" s="3"/>
      <c r="O111" s="3"/>
      <c r="R111" s="5"/>
      <c r="S111" s="5"/>
      <c r="T111" s="5"/>
      <c r="U111" s="5"/>
      <c r="V111" s="15"/>
      <c r="W111" s="3"/>
      <c r="X111" s="3"/>
      <c r="Y111" s="3"/>
      <c r="Z111" s="3"/>
      <c r="AA111" s="3"/>
      <c r="AD111" s="5"/>
      <c r="AE111" s="5"/>
      <c r="AF111" s="5"/>
      <c r="AG111" s="5"/>
      <c r="AH111" s="15"/>
      <c r="AI111" s="3"/>
      <c r="AJ111" s="3"/>
      <c r="AK111" s="3"/>
      <c r="AL111" s="3"/>
      <c r="AM111" s="3"/>
    </row>
    <row r="112" spans="6:39" ht="12.75">
      <c r="F112" s="5"/>
      <c r="G112" s="5"/>
      <c r="H112" s="5"/>
      <c r="I112" s="5"/>
      <c r="J112" s="15"/>
      <c r="K112" s="3"/>
      <c r="L112" s="3"/>
      <c r="M112" s="3"/>
      <c r="N112" s="3"/>
      <c r="O112" s="3"/>
      <c r="R112" s="5"/>
      <c r="S112" s="5"/>
      <c r="T112" s="5"/>
      <c r="U112" s="5"/>
      <c r="V112" s="15"/>
      <c r="W112" s="3"/>
      <c r="X112" s="3"/>
      <c r="Y112" s="3"/>
      <c r="Z112" s="3"/>
      <c r="AA112" s="3"/>
      <c r="AD112" s="5"/>
      <c r="AE112" s="5"/>
      <c r="AF112" s="5"/>
      <c r="AG112" s="5"/>
      <c r="AH112" s="15"/>
      <c r="AI112" s="3"/>
      <c r="AJ112" s="3"/>
      <c r="AK112" s="3"/>
      <c r="AL112" s="3"/>
      <c r="AM112" s="3"/>
    </row>
    <row r="113" spans="6:39" ht="12.75">
      <c r="F113" s="5"/>
      <c r="G113" s="5"/>
      <c r="H113" s="5"/>
      <c r="I113" s="5"/>
      <c r="J113" s="15"/>
      <c r="K113" s="3"/>
      <c r="L113" s="3"/>
      <c r="M113" s="3"/>
      <c r="N113" s="3"/>
      <c r="O113" s="3"/>
      <c r="R113" s="5"/>
      <c r="S113" s="5"/>
      <c r="T113" s="5"/>
      <c r="U113" s="5"/>
      <c r="V113" s="15"/>
      <c r="W113" s="3"/>
      <c r="X113" s="3"/>
      <c r="Y113" s="3"/>
      <c r="Z113" s="3"/>
      <c r="AA113" s="3"/>
      <c r="AD113" s="5"/>
      <c r="AE113" s="5"/>
      <c r="AF113" s="5"/>
      <c r="AG113" s="5"/>
      <c r="AH113" s="15"/>
      <c r="AI113" s="3"/>
      <c r="AJ113" s="3"/>
      <c r="AK113" s="3"/>
      <c r="AL113" s="3"/>
      <c r="AM113" s="3"/>
    </row>
    <row r="114" spans="6:39" ht="12.75">
      <c r="F114" s="5"/>
      <c r="G114" s="5"/>
      <c r="H114" s="5"/>
      <c r="I114" s="5"/>
      <c r="J114" s="15"/>
      <c r="K114" s="3"/>
      <c r="L114" s="3"/>
      <c r="M114" s="3"/>
      <c r="N114" s="3"/>
      <c r="O114" s="3"/>
      <c r="R114" s="5"/>
      <c r="S114" s="5"/>
      <c r="T114" s="5"/>
      <c r="U114" s="5"/>
      <c r="V114" s="15"/>
      <c r="W114" s="3"/>
      <c r="X114" s="3"/>
      <c r="Y114" s="3"/>
      <c r="Z114" s="3"/>
      <c r="AA114" s="3"/>
      <c r="AD114" s="5"/>
      <c r="AE114" s="5"/>
      <c r="AF114" s="5"/>
      <c r="AG114" s="5"/>
      <c r="AH114" s="15"/>
      <c r="AI114" s="3"/>
      <c r="AJ114" s="3"/>
      <c r="AK114" s="3"/>
      <c r="AL114" s="3"/>
      <c r="AM114" s="3"/>
    </row>
    <row r="115" spans="6:39" ht="12.75">
      <c r="F115" s="5"/>
      <c r="G115" s="5"/>
      <c r="H115" s="5"/>
      <c r="I115" s="5"/>
      <c r="J115" s="15"/>
      <c r="K115" s="3"/>
      <c r="L115" s="3"/>
      <c r="M115" s="3"/>
      <c r="N115" s="3"/>
      <c r="O115" s="3"/>
      <c r="R115" s="5"/>
      <c r="S115" s="5"/>
      <c r="T115" s="5"/>
      <c r="U115" s="5"/>
      <c r="V115" s="15"/>
      <c r="W115" s="3"/>
      <c r="X115" s="3"/>
      <c r="Y115" s="3"/>
      <c r="Z115" s="3"/>
      <c r="AA115" s="3"/>
      <c r="AD115" s="5"/>
      <c r="AE115" s="5"/>
      <c r="AF115" s="5"/>
      <c r="AG115" s="5"/>
      <c r="AH115" s="15"/>
      <c r="AI115" s="3"/>
      <c r="AJ115" s="3"/>
      <c r="AK115" s="3"/>
      <c r="AL115" s="3"/>
      <c r="AM115" s="3"/>
    </row>
    <row r="116" spans="6:39" ht="12.75">
      <c r="F116" s="5"/>
      <c r="G116" s="5"/>
      <c r="H116" s="5"/>
      <c r="I116" s="5"/>
      <c r="J116" s="15"/>
      <c r="K116" s="3"/>
      <c r="L116" s="3"/>
      <c r="M116" s="3"/>
      <c r="N116" s="3"/>
      <c r="O116" s="3"/>
      <c r="R116" s="5"/>
      <c r="S116" s="5"/>
      <c r="T116" s="5"/>
      <c r="U116" s="5"/>
      <c r="V116" s="15"/>
      <c r="W116" s="3"/>
      <c r="X116" s="3"/>
      <c r="Y116" s="3"/>
      <c r="Z116" s="3"/>
      <c r="AA116" s="3"/>
      <c r="AD116" s="5"/>
      <c r="AE116" s="5"/>
      <c r="AF116" s="5"/>
      <c r="AG116" s="5"/>
      <c r="AH116" s="15"/>
      <c r="AI116" s="3"/>
      <c r="AJ116" s="3"/>
      <c r="AK116" s="3"/>
      <c r="AL116" s="3"/>
      <c r="AM116" s="3"/>
    </row>
    <row r="117" spans="6:39" ht="12.75">
      <c r="F117" s="5"/>
      <c r="G117" s="5"/>
      <c r="H117" s="5"/>
      <c r="I117" s="5"/>
      <c r="J117" s="15"/>
      <c r="K117" s="3"/>
      <c r="L117" s="3"/>
      <c r="M117" s="3"/>
      <c r="N117" s="3"/>
      <c r="O117" s="3"/>
      <c r="R117" s="5"/>
      <c r="S117" s="5"/>
      <c r="T117" s="5"/>
      <c r="U117" s="5"/>
      <c r="V117" s="15"/>
      <c r="W117" s="3"/>
      <c r="X117" s="3"/>
      <c r="Y117" s="3"/>
      <c r="Z117" s="3"/>
      <c r="AA117" s="3"/>
      <c r="AD117" s="5"/>
      <c r="AE117" s="5"/>
      <c r="AF117" s="5"/>
      <c r="AG117" s="5"/>
      <c r="AH117" s="15"/>
      <c r="AI117" s="3"/>
      <c r="AJ117" s="3"/>
      <c r="AK117" s="3"/>
      <c r="AL117" s="3"/>
      <c r="AM117" s="3"/>
    </row>
    <row r="118" spans="6:39" ht="12.75">
      <c r="F118" s="5"/>
      <c r="G118" s="5"/>
      <c r="H118" s="5"/>
      <c r="I118" s="5"/>
      <c r="J118" s="15"/>
      <c r="K118" s="3"/>
      <c r="L118" s="3"/>
      <c r="M118" s="3"/>
      <c r="N118" s="3"/>
      <c r="O118" s="3"/>
      <c r="R118" s="5"/>
      <c r="S118" s="5"/>
      <c r="T118" s="5"/>
      <c r="U118" s="5"/>
      <c r="V118" s="15"/>
      <c r="W118" s="3"/>
      <c r="X118" s="3"/>
      <c r="Y118" s="3"/>
      <c r="Z118" s="3"/>
      <c r="AA118" s="3"/>
      <c r="AD118" s="5"/>
      <c r="AE118" s="5"/>
      <c r="AF118" s="5"/>
      <c r="AG118" s="5"/>
      <c r="AH118" s="15"/>
      <c r="AI118" s="3"/>
      <c r="AJ118" s="3"/>
      <c r="AK118" s="3"/>
      <c r="AL118" s="3"/>
      <c r="AM118" s="3"/>
    </row>
    <row r="119" spans="6:39" ht="12.75">
      <c r="F119" s="5"/>
      <c r="G119" s="5"/>
      <c r="H119" s="5"/>
      <c r="I119" s="5"/>
      <c r="J119" s="15"/>
      <c r="K119" s="3"/>
      <c r="L119" s="3"/>
      <c r="M119" s="3"/>
      <c r="N119" s="3"/>
      <c r="O119" s="3"/>
      <c r="R119" s="5"/>
      <c r="S119" s="5"/>
      <c r="T119" s="5"/>
      <c r="U119" s="5"/>
      <c r="V119" s="15"/>
      <c r="W119" s="3"/>
      <c r="X119" s="3"/>
      <c r="Y119" s="3"/>
      <c r="Z119" s="3"/>
      <c r="AA119" s="3"/>
      <c r="AD119" s="5"/>
      <c r="AE119" s="5"/>
      <c r="AF119" s="5"/>
      <c r="AG119" s="5"/>
      <c r="AH119" s="15"/>
      <c r="AI119" s="3"/>
      <c r="AJ119" s="3"/>
      <c r="AK119" s="3"/>
      <c r="AL119" s="3"/>
      <c r="AM119" s="3"/>
    </row>
    <row r="120" spans="6:39" ht="12.75">
      <c r="F120" s="5"/>
      <c r="G120" s="5"/>
      <c r="H120" s="5"/>
      <c r="I120" s="5"/>
      <c r="J120" s="15"/>
      <c r="K120" s="3"/>
      <c r="L120" s="3"/>
      <c r="M120" s="3"/>
      <c r="N120" s="3"/>
      <c r="O120" s="3"/>
      <c r="R120" s="5"/>
      <c r="S120" s="5"/>
      <c r="T120" s="5"/>
      <c r="U120" s="5"/>
      <c r="V120" s="15"/>
      <c r="W120" s="3"/>
      <c r="X120" s="3"/>
      <c r="Y120" s="3"/>
      <c r="Z120" s="3"/>
      <c r="AA120" s="3"/>
      <c r="AD120" s="5"/>
      <c r="AE120" s="5"/>
      <c r="AF120" s="5"/>
      <c r="AG120" s="5"/>
      <c r="AH120" s="15"/>
      <c r="AI120" s="3"/>
      <c r="AJ120" s="3"/>
      <c r="AK120" s="3"/>
      <c r="AL120" s="3"/>
      <c r="AM120" s="3"/>
    </row>
    <row r="121" spans="6:39" ht="12.75">
      <c r="F121" s="5"/>
      <c r="G121" s="5"/>
      <c r="H121" s="5"/>
      <c r="I121" s="5"/>
      <c r="J121" s="15"/>
      <c r="K121" s="3"/>
      <c r="L121" s="3"/>
      <c r="M121" s="3"/>
      <c r="N121" s="3"/>
      <c r="O121" s="3"/>
      <c r="R121" s="5"/>
      <c r="S121" s="5"/>
      <c r="T121" s="5"/>
      <c r="U121" s="5"/>
      <c r="V121" s="15"/>
      <c r="W121" s="3"/>
      <c r="X121" s="3"/>
      <c r="Y121" s="3"/>
      <c r="Z121" s="3"/>
      <c r="AA121" s="3"/>
      <c r="AD121" s="5"/>
      <c r="AE121" s="5"/>
      <c r="AF121" s="5"/>
      <c r="AG121" s="5"/>
      <c r="AH121" s="15"/>
      <c r="AI121" s="3"/>
      <c r="AJ121" s="3"/>
      <c r="AK121" s="3"/>
      <c r="AL121" s="3"/>
      <c r="AM121" s="3"/>
    </row>
    <row r="122" spans="6:39" ht="12.75">
      <c r="F122" s="5"/>
      <c r="G122" s="5"/>
      <c r="H122" s="5"/>
      <c r="I122" s="5"/>
      <c r="J122" s="15"/>
      <c r="K122" s="3"/>
      <c r="L122" s="3"/>
      <c r="M122" s="3"/>
      <c r="N122" s="3"/>
      <c r="O122" s="3"/>
      <c r="R122" s="5"/>
      <c r="S122" s="5"/>
      <c r="T122" s="5"/>
      <c r="U122" s="5"/>
      <c r="V122" s="15"/>
      <c r="W122" s="3"/>
      <c r="X122" s="3"/>
      <c r="Y122" s="3"/>
      <c r="Z122" s="3"/>
      <c r="AA122" s="3"/>
      <c r="AD122" s="5"/>
      <c r="AE122" s="5"/>
      <c r="AF122" s="5"/>
      <c r="AG122" s="5"/>
      <c r="AH122" s="15"/>
      <c r="AI122" s="3"/>
      <c r="AJ122" s="3"/>
      <c r="AK122" s="3"/>
      <c r="AL122" s="3"/>
      <c r="AM122" s="3"/>
    </row>
    <row r="123" spans="6:39" ht="12.75">
      <c r="F123" s="5"/>
      <c r="G123" s="5"/>
      <c r="H123" s="5"/>
      <c r="I123" s="5"/>
      <c r="J123" s="15"/>
      <c r="K123" s="3"/>
      <c r="L123" s="3"/>
      <c r="M123" s="3"/>
      <c r="N123" s="3"/>
      <c r="O123" s="3"/>
      <c r="R123" s="5"/>
      <c r="S123" s="5"/>
      <c r="T123" s="5"/>
      <c r="U123" s="5"/>
      <c r="V123" s="15"/>
      <c r="W123" s="3"/>
      <c r="X123" s="3"/>
      <c r="Y123" s="3"/>
      <c r="Z123" s="3"/>
      <c r="AA123" s="3"/>
      <c r="AD123" s="5"/>
      <c r="AE123" s="5"/>
      <c r="AF123" s="5"/>
      <c r="AG123" s="5"/>
      <c r="AH123" s="15"/>
      <c r="AI123" s="3"/>
      <c r="AJ123" s="3"/>
      <c r="AK123" s="3"/>
      <c r="AL123" s="3"/>
      <c r="AM123" s="3"/>
    </row>
    <row r="124" spans="6:39" ht="12.75">
      <c r="F124" s="5"/>
      <c r="G124" s="5"/>
      <c r="H124" s="5"/>
      <c r="I124" s="5"/>
      <c r="J124" s="15"/>
      <c r="K124" s="3"/>
      <c r="L124" s="3"/>
      <c r="M124" s="3"/>
      <c r="N124" s="3"/>
      <c r="O124" s="3"/>
      <c r="R124" s="5"/>
      <c r="S124" s="5"/>
      <c r="T124" s="5"/>
      <c r="U124" s="5"/>
      <c r="V124" s="15"/>
      <c r="W124" s="3"/>
      <c r="X124" s="3"/>
      <c r="Y124" s="3"/>
      <c r="Z124" s="3"/>
      <c r="AA124" s="3"/>
      <c r="AD124" s="5"/>
      <c r="AE124" s="5"/>
      <c r="AF124" s="5"/>
      <c r="AG124" s="5"/>
      <c r="AH124" s="15"/>
      <c r="AI124" s="3"/>
      <c r="AJ124" s="3"/>
      <c r="AK124" s="3"/>
      <c r="AL124" s="3"/>
      <c r="AM124" s="3"/>
    </row>
    <row r="125" spans="6:39" ht="12.75">
      <c r="F125" s="5"/>
      <c r="G125" s="5"/>
      <c r="H125" s="5"/>
      <c r="I125" s="5"/>
      <c r="J125" s="15"/>
      <c r="K125" s="3"/>
      <c r="L125" s="3"/>
      <c r="M125" s="3"/>
      <c r="N125" s="3"/>
      <c r="O125" s="3"/>
      <c r="R125" s="5"/>
      <c r="S125" s="5"/>
      <c r="T125" s="5"/>
      <c r="U125" s="5"/>
      <c r="V125" s="15"/>
      <c r="W125" s="3"/>
      <c r="X125" s="3"/>
      <c r="Y125" s="3"/>
      <c r="Z125" s="3"/>
      <c r="AA125" s="3"/>
      <c r="AD125" s="5"/>
      <c r="AE125" s="5"/>
      <c r="AF125" s="5"/>
      <c r="AG125" s="5"/>
      <c r="AH125" s="15"/>
      <c r="AI125" s="3"/>
      <c r="AJ125" s="3"/>
      <c r="AK125" s="3"/>
      <c r="AL125" s="3"/>
      <c r="AM125" s="3"/>
    </row>
    <row r="126" spans="6:39" ht="12.75">
      <c r="F126" s="5"/>
      <c r="G126" s="5"/>
      <c r="H126" s="5"/>
      <c r="I126" s="5"/>
      <c r="J126" s="15"/>
      <c r="K126" s="3"/>
      <c r="L126" s="3"/>
      <c r="M126" s="3"/>
      <c r="N126" s="3"/>
      <c r="O126" s="3"/>
      <c r="R126" s="5"/>
      <c r="S126" s="5"/>
      <c r="T126" s="5"/>
      <c r="U126" s="5"/>
      <c r="V126" s="15"/>
      <c r="W126" s="3"/>
      <c r="X126" s="3"/>
      <c r="Y126" s="3"/>
      <c r="Z126" s="3"/>
      <c r="AA126" s="3"/>
      <c r="AD126" s="5"/>
      <c r="AE126" s="5"/>
      <c r="AF126" s="5"/>
      <c r="AG126" s="5"/>
      <c r="AH126" s="15"/>
      <c r="AI126" s="3"/>
      <c r="AJ126" s="3"/>
      <c r="AK126" s="3"/>
      <c r="AL126" s="3"/>
      <c r="AM126" s="3"/>
    </row>
    <row r="127" spans="6:39" ht="12.75">
      <c r="F127" s="5"/>
      <c r="G127" s="5"/>
      <c r="H127" s="5"/>
      <c r="I127" s="5"/>
      <c r="J127" s="15"/>
      <c r="K127" s="3"/>
      <c r="L127" s="3"/>
      <c r="M127" s="3"/>
      <c r="N127" s="3"/>
      <c r="O127" s="3"/>
      <c r="R127" s="5"/>
      <c r="S127" s="5"/>
      <c r="T127" s="5"/>
      <c r="U127" s="5"/>
      <c r="V127" s="15"/>
      <c r="W127" s="3"/>
      <c r="X127" s="3"/>
      <c r="Y127" s="3"/>
      <c r="Z127" s="3"/>
      <c r="AA127" s="3"/>
      <c r="AD127" s="5"/>
      <c r="AE127" s="5"/>
      <c r="AF127" s="5"/>
      <c r="AG127" s="5"/>
      <c r="AH127" s="15"/>
      <c r="AI127" s="3"/>
      <c r="AJ127" s="3"/>
      <c r="AK127" s="3"/>
      <c r="AL127" s="3"/>
      <c r="AM127" s="3"/>
    </row>
    <row r="128" spans="6:39" ht="12.75">
      <c r="F128" s="5"/>
      <c r="G128" s="5"/>
      <c r="H128" s="5"/>
      <c r="I128" s="5"/>
      <c r="J128" s="15"/>
      <c r="K128" s="3"/>
      <c r="L128" s="3"/>
      <c r="M128" s="3"/>
      <c r="N128" s="3"/>
      <c r="O128" s="3"/>
      <c r="R128" s="5"/>
      <c r="S128" s="5"/>
      <c r="T128" s="5"/>
      <c r="U128" s="5"/>
      <c r="V128" s="15"/>
      <c r="W128" s="3"/>
      <c r="X128" s="3"/>
      <c r="Y128" s="3"/>
      <c r="Z128" s="3"/>
      <c r="AA128" s="3"/>
      <c r="AD128" s="5"/>
      <c r="AE128" s="5"/>
      <c r="AF128" s="5"/>
      <c r="AG128" s="5"/>
      <c r="AH128" s="15"/>
      <c r="AI128" s="3"/>
      <c r="AJ128" s="3"/>
      <c r="AK128" s="3"/>
      <c r="AL128" s="3"/>
      <c r="AM128" s="3"/>
    </row>
    <row r="129" spans="6:39" ht="12.75">
      <c r="F129" s="5"/>
      <c r="G129" s="5"/>
      <c r="H129" s="5"/>
      <c r="I129" s="5"/>
      <c r="J129" s="15"/>
      <c r="K129" s="3"/>
      <c r="L129" s="3"/>
      <c r="M129" s="3"/>
      <c r="N129" s="3"/>
      <c r="O129" s="3"/>
      <c r="R129" s="5"/>
      <c r="S129" s="5"/>
      <c r="T129" s="5"/>
      <c r="U129" s="5"/>
      <c r="V129" s="15"/>
      <c r="W129" s="3"/>
      <c r="X129" s="3"/>
      <c r="Y129" s="3"/>
      <c r="Z129" s="3"/>
      <c r="AA129" s="3"/>
      <c r="AD129" s="5"/>
      <c r="AE129" s="5"/>
      <c r="AF129" s="5"/>
      <c r="AG129" s="5"/>
      <c r="AH129" s="15"/>
      <c r="AI129" s="3"/>
      <c r="AJ129" s="3"/>
      <c r="AK129" s="3"/>
      <c r="AL129" s="3"/>
      <c r="AM129" s="3"/>
    </row>
    <row r="130" spans="6:39" ht="12.75">
      <c r="F130" s="5"/>
      <c r="G130" s="5"/>
      <c r="H130" s="5"/>
      <c r="I130" s="5"/>
      <c r="J130" s="15"/>
      <c r="K130" s="3"/>
      <c r="L130" s="3"/>
      <c r="M130" s="3"/>
      <c r="N130" s="3"/>
      <c r="O130" s="3"/>
      <c r="R130" s="5"/>
      <c r="S130" s="5"/>
      <c r="T130" s="5"/>
      <c r="U130" s="5"/>
      <c r="V130" s="15"/>
      <c r="W130" s="3"/>
      <c r="X130" s="3"/>
      <c r="Y130" s="3"/>
      <c r="Z130" s="3"/>
      <c r="AA130" s="3"/>
      <c r="AD130" s="5"/>
      <c r="AE130" s="5"/>
      <c r="AF130" s="5"/>
      <c r="AG130" s="5"/>
      <c r="AH130" s="15"/>
      <c r="AI130" s="3"/>
      <c r="AJ130" s="3"/>
      <c r="AK130" s="3"/>
      <c r="AL130" s="3"/>
      <c r="AM130" s="3"/>
    </row>
    <row r="131" spans="6:39" ht="12.75">
      <c r="F131" s="5"/>
      <c r="G131" s="5"/>
      <c r="H131" s="5"/>
      <c r="I131" s="5"/>
      <c r="J131" s="15"/>
      <c r="K131" s="3"/>
      <c r="L131" s="3"/>
      <c r="M131" s="3"/>
      <c r="N131" s="3"/>
      <c r="O131" s="3"/>
      <c r="R131" s="5"/>
      <c r="S131" s="5"/>
      <c r="T131" s="5"/>
      <c r="U131" s="5"/>
      <c r="V131" s="15"/>
      <c r="W131" s="3"/>
      <c r="X131" s="3"/>
      <c r="Y131" s="3"/>
      <c r="Z131" s="3"/>
      <c r="AA131" s="3"/>
      <c r="AD131" s="5"/>
      <c r="AE131" s="5"/>
      <c r="AF131" s="5"/>
      <c r="AG131" s="5"/>
      <c r="AH131" s="15"/>
      <c r="AI131" s="3"/>
      <c r="AJ131" s="3"/>
      <c r="AK131" s="3"/>
      <c r="AL131" s="3"/>
      <c r="AM131" s="3"/>
    </row>
    <row r="132" spans="6:39" ht="12.75">
      <c r="F132" s="5"/>
      <c r="G132" s="5"/>
      <c r="H132" s="5"/>
      <c r="I132" s="5"/>
      <c r="J132" s="15"/>
      <c r="K132" s="3"/>
      <c r="L132" s="3"/>
      <c r="M132" s="3"/>
      <c r="N132" s="3"/>
      <c r="O132" s="3"/>
      <c r="R132" s="5"/>
      <c r="S132" s="5"/>
      <c r="T132" s="5"/>
      <c r="U132" s="5"/>
      <c r="V132" s="15"/>
      <c r="W132" s="3"/>
      <c r="X132" s="3"/>
      <c r="Y132" s="3"/>
      <c r="Z132" s="3"/>
      <c r="AA132" s="3"/>
      <c r="AD132" s="5"/>
      <c r="AE132" s="5"/>
      <c r="AF132" s="5"/>
      <c r="AG132" s="5"/>
      <c r="AH132" s="15"/>
      <c r="AI132" s="3"/>
      <c r="AJ132" s="3"/>
      <c r="AK132" s="3"/>
      <c r="AL132" s="3"/>
      <c r="AM132" s="3"/>
    </row>
    <row r="133" spans="6:39" ht="12.75">
      <c r="F133" s="5"/>
      <c r="G133" s="5"/>
      <c r="H133" s="5"/>
      <c r="I133" s="5"/>
      <c r="J133" s="15"/>
      <c r="K133" s="3"/>
      <c r="L133" s="3"/>
      <c r="M133" s="3"/>
      <c r="N133" s="3"/>
      <c r="O133" s="3"/>
      <c r="R133" s="5"/>
      <c r="S133" s="5"/>
      <c r="T133" s="5"/>
      <c r="U133" s="5"/>
      <c r="V133" s="15"/>
      <c r="W133" s="3"/>
      <c r="X133" s="3"/>
      <c r="Y133" s="3"/>
      <c r="Z133" s="3"/>
      <c r="AA133" s="3"/>
      <c r="AD133" s="5"/>
      <c r="AE133" s="5"/>
      <c r="AF133" s="5"/>
      <c r="AG133" s="5"/>
      <c r="AH133" s="15"/>
      <c r="AI133" s="3"/>
      <c r="AJ133" s="3"/>
      <c r="AK133" s="3"/>
      <c r="AL133" s="3"/>
      <c r="AM133" s="3"/>
    </row>
    <row r="134" spans="6:39" ht="12.75">
      <c r="F134" s="5"/>
      <c r="G134" s="5"/>
      <c r="H134" s="5"/>
      <c r="I134" s="5"/>
      <c r="J134" s="15"/>
      <c r="K134" s="3"/>
      <c r="L134" s="3"/>
      <c r="M134" s="3"/>
      <c r="N134" s="3"/>
      <c r="O134" s="3"/>
      <c r="R134" s="5"/>
      <c r="S134" s="5"/>
      <c r="T134" s="5"/>
      <c r="U134" s="5"/>
      <c r="V134" s="15"/>
      <c r="W134" s="3"/>
      <c r="X134" s="3"/>
      <c r="Y134" s="3"/>
      <c r="Z134" s="3"/>
      <c r="AA134" s="3"/>
      <c r="AD134" s="5"/>
      <c r="AE134" s="5"/>
      <c r="AF134" s="5"/>
      <c r="AG134" s="5"/>
      <c r="AH134" s="15"/>
      <c r="AI134" s="3"/>
      <c r="AJ134" s="3"/>
      <c r="AK134" s="3"/>
      <c r="AL134" s="3"/>
      <c r="AM134" s="3"/>
    </row>
    <row r="135" spans="6:39" ht="12.75">
      <c r="F135" s="5"/>
      <c r="G135" s="5"/>
      <c r="H135" s="5"/>
      <c r="I135" s="5"/>
      <c r="J135" s="15"/>
      <c r="K135" s="3"/>
      <c r="L135" s="3"/>
      <c r="M135" s="3"/>
      <c r="N135" s="3"/>
      <c r="O135" s="3"/>
      <c r="R135" s="5"/>
      <c r="S135" s="5"/>
      <c r="T135" s="5"/>
      <c r="U135" s="5"/>
      <c r="V135" s="15"/>
      <c r="W135" s="3"/>
      <c r="X135" s="3"/>
      <c r="Y135" s="3"/>
      <c r="Z135" s="3"/>
      <c r="AA135" s="3"/>
      <c r="AD135" s="5"/>
      <c r="AE135" s="5"/>
      <c r="AF135" s="5"/>
      <c r="AG135" s="5"/>
      <c r="AH135" s="15"/>
      <c r="AI135" s="3"/>
      <c r="AJ135" s="3"/>
      <c r="AK135" s="3"/>
      <c r="AL135" s="3"/>
      <c r="AM135" s="3"/>
    </row>
    <row r="136" spans="6:39" ht="12.75">
      <c r="F136" s="5"/>
      <c r="G136" s="5"/>
      <c r="H136" s="5"/>
      <c r="I136" s="5"/>
      <c r="J136" s="15"/>
      <c r="K136" s="3"/>
      <c r="L136" s="3"/>
      <c r="M136" s="3"/>
      <c r="N136" s="3"/>
      <c r="O136" s="3"/>
      <c r="R136" s="5"/>
      <c r="S136" s="5"/>
      <c r="T136" s="5"/>
      <c r="U136" s="5"/>
      <c r="V136" s="15"/>
      <c r="W136" s="3"/>
      <c r="X136" s="3"/>
      <c r="Y136" s="3"/>
      <c r="Z136" s="3"/>
      <c r="AA136" s="3"/>
      <c r="AD136" s="5"/>
      <c r="AE136" s="5"/>
      <c r="AF136" s="5"/>
      <c r="AG136" s="5"/>
      <c r="AH136" s="15"/>
      <c r="AI136" s="3"/>
      <c r="AJ136" s="3"/>
      <c r="AK136" s="3"/>
      <c r="AL136" s="3"/>
      <c r="AM136" s="3"/>
    </row>
    <row r="137" spans="6:39" ht="12.75">
      <c r="F137" s="5"/>
      <c r="G137" s="5"/>
      <c r="H137" s="5"/>
      <c r="I137" s="5"/>
      <c r="J137" s="15"/>
      <c r="K137" s="3"/>
      <c r="L137" s="3"/>
      <c r="M137" s="3"/>
      <c r="N137" s="3"/>
      <c r="O137" s="3"/>
      <c r="R137" s="5"/>
      <c r="S137" s="5"/>
      <c r="T137" s="5"/>
      <c r="U137" s="5"/>
      <c r="V137" s="15"/>
      <c r="W137" s="3"/>
      <c r="X137" s="3"/>
      <c r="Y137" s="3"/>
      <c r="Z137" s="3"/>
      <c r="AA137" s="3"/>
      <c r="AD137" s="5"/>
      <c r="AE137" s="5"/>
      <c r="AF137" s="5"/>
      <c r="AG137" s="5"/>
      <c r="AH137" s="15"/>
      <c r="AI137" s="3"/>
      <c r="AJ137" s="3"/>
      <c r="AK137" s="3"/>
      <c r="AL137" s="3"/>
      <c r="AM137" s="3"/>
    </row>
    <row r="138" spans="6:39" ht="12.75">
      <c r="F138" s="5"/>
      <c r="G138" s="5"/>
      <c r="H138" s="5"/>
      <c r="I138" s="5"/>
      <c r="J138" s="15"/>
      <c r="K138" s="3"/>
      <c r="L138" s="3"/>
      <c r="M138" s="3"/>
      <c r="N138" s="3"/>
      <c r="O138" s="3"/>
      <c r="R138" s="5"/>
      <c r="S138" s="5"/>
      <c r="T138" s="5"/>
      <c r="U138" s="5"/>
      <c r="V138" s="15"/>
      <c r="W138" s="3"/>
      <c r="X138" s="3"/>
      <c r="Y138" s="3"/>
      <c r="Z138" s="3"/>
      <c r="AA138" s="3"/>
      <c r="AD138" s="5"/>
      <c r="AE138" s="5"/>
      <c r="AF138" s="5"/>
      <c r="AG138" s="5"/>
      <c r="AH138" s="15"/>
      <c r="AI138" s="3"/>
      <c r="AJ138" s="3"/>
      <c r="AK138" s="3"/>
      <c r="AL138" s="3"/>
      <c r="AM138" s="3"/>
    </row>
    <row r="139" spans="6:39" ht="12.75">
      <c r="F139" s="5"/>
      <c r="G139" s="5"/>
      <c r="H139" s="5"/>
      <c r="I139" s="5"/>
      <c r="J139" s="15"/>
      <c r="K139" s="3"/>
      <c r="L139" s="3"/>
      <c r="M139" s="3"/>
      <c r="N139" s="3"/>
      <c r="O139" s="3"/>
      <c r="R139" s="5"/>
      <c r="S139" s="5"/>
      <c r="T139" s="5"/>
      <c r="U139" s="5"/>
      <c r="V139" s="15"/>
      <c r="W139" s="3"/>
      <c r="X139" s="3"/>
      <c r="Y139" s="3"/>
      <c r="Z139" s="3"/>
      <c r="AA139" s="3"/>
      <c r="AD139" s="5"/>
      <c r="AE139" s="5"/>
      <c r="AF139" s="5"/>
      <c r="AG139" s="5"/>
      <c r="AH139" s="15"/>
      <c r="AI139" s="3"/>
      <c r="AJ139" s="3"/>
      <c r="AK139" s="3"/>
      <c r="AL139" s="3"/>
      <c r="AM139" s="3"/>
    </row>
    <row r="140" spans="6:39" ht="12.75">
      <c r="F140" s="5"/>
      <c r="G140" s="5"/>
      <c r="H140" s="5"/>
      <c r="I140" s="5"/>
      <c r="J140" s="15"/>
      <c r="K140" s="3"/>
      <c r="L140" s="3"/>
      <c r="M140" s="3"/>
      <c r="N140" s="3"/>
      <c r="O140" s="3"/>
      <c r="R140" s="5"/>
      <c r="S140" s="5"/>
      <c r="T140" s="5"/>
      <c r="U140" s="5"/>
      <c r="V140" s="15"/>
      <c r="W140" s="3"/>
      <c r="X140" s="3"/>
      <c r="Y140" s="3"/>
      <c r="Z140" s="3"/>
      <c r="AA140" s="3"/>
      <c r="AD140" s="5"/>
      <c r="AE140" s="5"/>
      <c r="AF140" s="5"/>
      <c r="AG140" s="5"/>
      <c r="AH140" s="15"/>
      <c r="AI140" s="3"/>
      <c r="AJ140" s="3"/>
      <c r="AK140" s="3"/>
      <c r="AL140" s="3"/>
      <c r="AM140" s="3"/>
    </row>
    <row r="141" spans="6:39" ht="12.75">
      <c r="F141" s="5"/>
      <c r="G141" s="5"/>
      <c r="H141" s="5"/>
      <c r="I141" s="5"/>
      <c r="J141" s="15"/>
      <c r="K141" s="3"/>
      <c r="L141" s="3"/>
      <c r="M141" s="3"/>
      <c r="N141" s="3"/>
      <c r="O141" s="3"/>
      <c r="R141" s="5"/>
      <c r="S141" s="5"/>
      <c r="T141" s="5"/>
      <c r="U141" s="5"/>
      <c r="V141" s="15"/>
      <c r="W141" s="3"/>
      <c r="X141" s="3"/>
      <c r="Y141" s="3"/>
      <c r="Z141" s="3"/>
      <c r="AA141" s="3"/>
      <c r="AD141" s="5"/>
      <c r="AE141" s="5"/>
      <c r="AF141" s="5"/>
      <c r="AG141" s="5"/>
      <c r="AH141" s="15"/>
      <c r="AI141" s="3"/>
      <c r="AJ141" s="3"/>
      <c r="AK141" s="3"/>
      <c r="AL141" s="3"/>
      <c r="AM141" s="3"/>
    </row>
    <row r="142" spans="6:39" ht="12.75">
      <c r="F142" s="5"/>
      <c r="G142" s="5"/>
      <c r="H142" s="5"/>
      <c r="I142" s="5"/>
      <c r="J142" s="15"/>
      <c r="K142" s="3"/>
      <c r="L142" s="3"/>
      <c r="M142" s="3"/>
      <c r="N142" s="3"/>
      <c r="O142" s="3"/>
      <c r="R142" s="5"/>
      <c r="S142" s="5"/>
      <c r="T142" s="5"/>
      <c r="U142" s="5"/>
      <c r="V142" s="15"/>
      <c r="W142" s="3"/>
      <c r="X142" s="3"/>
      <c r="Y142" s="3"/>
      <c r="Z142" s="3"/>
      <c r="AA142" s="3"/>
      <c r="AD142" s="5"/>
      <c r="AE142" s="5"/>
      <c r="AF142" s="5"/>
      <c r="AG142" s="5"/>
      <c r="AH142" s="15"/>
      <c r="AI142" s="3"/>
      <c r="AJ142" s="3"/>
      <c r="AK142" s="3"/>
      <c r="AL142" s="3"/>
      <c r="AM142" s="3"/>
    </row>
    <row r="143" spans="6:39" ht="12.75">
      <c r="F143" s="5"/>
      <c r="G143" s="5"/>
      <c r="H143" s="5"/>
      <c r="I143" s="5"/>
      <c r="J143" s="15"/>
      <c r="K143" s="3"/>
      <c r="L143" s="3"/>
      <c r="M143" s="3"/>
      <c r="N143" s="3"/>
      <c r="O143" s="3"/>
      <c r="R143" s="5"/>
      <c r="S143" s="5"/>
      <c r="T143" s="5"/>
      <c r="U143" s="5"/>
      <c r="V143" s="15"/>
      <c r="W143" s="3"/>
      <c r="X143" s="3"/>
      <c r="Y143" s="3"/>
      <c r="Z143" s="3"/>
      <c r="AA143" s="3"/>
      <c r="AD143" s="5"/>
      <c r="AE143" s="5"/>
      <c r="AF143" s="5"/>
      <c r="AG143" s="5"/>
      <c r="AH143" s="15"/>
      <c r="AI143" s="3"/>
      <c r="AJ143" s="3"/>
      <c r="AK143" s="3"/>
      <c r="AL143" s="3"/>
      <c r="AM143" s="3"/>
    </row>
    <row r="144" spans="6:39" ht="12.75">
      <c r="F144" s="5"/>
      <c r="G144" s="5"/>
      <c r="H144" s="5"/>
      <c r="I144" s="5"/>
      <c r="J144" s="15"/>
      <c r="K144" s="3"/>
      <c r="L144" s="3"/>
      <c r="M144" s="3"/>
      <c r="N144" s="3"/>
      <c r="O144" s="3"/>
      <c r="R144" s="5"/>
      <c r="S144" s="5"/>
      <c r="T144" s="5"/>
      <c r="U144" s="5"/>
      <c r="V144" s="15"/>
      <c r="W144" s="3"/>
      <c r="X144" s="3"/>
      <c r="Y144" s="3"/>
      <c r="Z144" s="3"/>
      <c r="AA144" s="3"/>
      <c r="AD144" s="5"/>
      <c r="AE144" s="5"/>
      <c r="AF144" s="5"/>
      <c r="AG144" s="5"/>
      <c r="AH144" s="15"/>
      <c r="AI144" s="3"/>
      <c r="AJ144" s="3"/>
      <c r="AK144" s="3"/>
      <c r="AL144" s="3"/>
      <c r="AM144" s="3"/>
    </row>
    <row r="145" spans="6:39" ht="12.75">
      <c r="F145" s="5"/>
      <c r="G145" s="5"/>
      <c r="H145" s="5"/>
      <c r="I145" s="5"/>
      <c r="J145" s="15"/>
      <c r="K145" s="3"/>
      <c r="L145" s="3"/>
      <c r="M145" s="3"/>
      <c r="N145" s="3"/>
      <c r="O145" s="3"/>
      <c r="R145" s="5"/>
      <c r="S145" s="5"/>
      <c r="T145" s="5"/>
      <c r="U145" s="5"/>
      <c r="V145" s="15"/>
      <c r="W145" s="3"/>
      <c r="X145" s="3"/>
      <c r="Y145" s="3"/>
      <c r="Z145" s="3"/>
      <c r="AA145" s="3"/>
      <c r="AD145" s="5"/>
      <c r="AE145" s="5"/>
      <c r="AF145" s="5"/>
      <c r="AG145" s="5"/>
      <c r="AH145" s="15"/>
      <c r="AI145" s="3"/>
      <c r="AJ145" s="3"/>
      <c r="AK145" s="3"/>
      <c r="AL145" s="3"/>
      <c r="AM145" s="3"/>
    </row>
    <row r="146" spans="6:39" ht="12.75">
      <c r="F146" s="5"/>
      <c r="G146" s="5"/>
      <c r="H146" s="5"/>
      <c r="I146" s="5"/>
      <c r="J146" s="15"/>
      <c r="K146" s="3"/>
      <c r="L146" s="3"/>
      <c r="M146" s="3"/>
      <c r="N146" s="3"/>
      <c r="O146" s="3"/>
      <c r="R146" s="5"/>
      <c r="S146" s="5"/>
      <c r="T146" s="5"/>
      <c r="U146" s="5"/>
      <c r="V146" s="15"/>
      <c r="W146" s="3"/>
      <c r="X146" s="3"/>
      <c r="Y146" s="3"/>
      <c r="Z146" s="3"/>
      <c r="AA146" s="3"/>
      <c r="AD146" s="5"/>
      <c r="AE146" s="5"/>
      <c r="AF146" s="5"/>
      <c r="AG146" s="5"/>
      <c r="AH146" s="15"/>
      <c r="AI146" s="3"/>
      <c r="AJ146" s="3"/>
      <c r="AK146" s="3"/>
      <c r="AL146" s="3"/>
      <c r="AM146" s="3"/>
    </row>
    <row r="147" spans="6:39" ht="12.75">
      <c r="F147" s="5"/>
      <c r="G147" s="5"/>
      <c r="H147" s="5"/>
      <c r="I147" s="5"/>
      <c r="J147" s="15"/>
      <c r="K147" s="3"/>
      <c r="L147" s="3"/>
      <c r="M147" s="3"/>
      <c r="N147" s="3"/>
      <c r="O147" s="3"/>
      <c r="R147" s="5"/>
      <c r="S147" s="5"/>
      <c r="T147" s="5"/>
      <c r="U147" s="5"/>
      <c r="V147" s="15"/>
      <c r="W147" s="3"/>
      <c r="X147" s="3"/>
      <c r="Y147" s="3"/>
      <c r="Z147" s="3"/>
      <c r="AA147" s="3"/>
      <c r="AD147" s="5"/>
      <c r="AE147" s="5"/>
      <c r="AF147" s="5"/>
      <c r="AG147" s="5"/>
      <c r="AH147" s="15"/>
      <c r="AI147" s="3"/>
      <c r="AJ147" s="3"/>
      <c r="AK147" s="3"/>
      <c r="AL147" s="3"/>
      <c r="AM147" s="3"/>
    </row>
    <row r="148" spans="6:39" ht="12.75">
      <c r="F148" s="5"/>
      <c r="G148" s="5"/>
      <c r="H148" s="5"/>
      <c r="I148" s="5"/>
      <c r="J148" s="15"/>
      <c r="K148" s="3"/>
      <c r="L148" s="3"/>
      <c r="M148" s="3"/>
      <c r="N148" s="3"/>
      <c r="O148" s="3"/>
      <c r="R148" s="5"/>
      <c r="S148" s="5"/>
      <c r="T148" s="5"/>
      <c r="U148" s="5"/>
      <c r="V148" s="15"/>
      <c r="W148" s="3"/>
      <c r="X148" s="3"/>
      <c r="Y148" s="3"/>
      <c r="Z148" s="3"/>
      <c r="AA148" s="3"/>
      <c r="AD148" s="5"/>
      <c r="AE148" s="5"/>
      <c r="AF148" s="5"/>
      <c r="AG148" s="5"/>
      <c r="AH148" s="15"/>
      <c r="AI148" s="3"/>
      <c r="AJ148" s="3"/>
      <c r="AK148" s="3"/>
      <c r="AL148" s="3"/>
      <c r="AM148" s="3"/>
    </row>
    <row r="149" spans="6:39" ht="12.75">
      <c r="F149" s="5"/>
      <c r="G149" s="5"/>
      <c r="H149" s="5"/>
      <c r="I149" s="5"/>
      <c r="J149" s="15"/>
      <c r="K149" s="3"/>
      <c r="L149" s="3"/>
      <c r="M149" s="3"/>
      <c r="N149" s="3"/>
      <c r="O149" s="3"/>
      <c r="R149" s="5"/>
      <c r="S149" s="5"/>
      <c r="T149" s="5"/>
      <c r="U149" s="5"/>
      <c r="V149" s="15"/>
      <c r="W149" s="3"/>
      <c r="X149" s="3"/>
      <c r="Y149" s="3"/>
      <c r="Z149" s="3"/>
      <c r="AA149" s="3"/>
      <c r="AD149" s="5"/>
      <c r="AE149" s="5"/>
      <c r="AF149" s="5"/>
      <c r="AG149" s="5"/>
      <c r="AH149" s="15"/>
      <c r="AI149" s="3"/>
      <c r="AJ149" s="3"/>
      <c r="AK149" s="3"/>
      <c r="AL149" s="3"/>
      <c r="AM149" s="3"/>
    </row>
    <row r="150" spans="6:39" ht="12.75">
      <c r="F150" s="5"/>
      <c r="G150" s="5"/>
      <c r="H150" s="5"/>
      <c r="I150" s="5"/>
      <c r="J150" s="15"/>
      <c r="K150" s="3"/>
      <c r="L150" s="3"/>
      <c r="M150" s="3"/>
      <c r="N150" s="3"/>
      <c r="O150" s="3"/>
      <c r="R150" s="5"/>
      <c r="S150" s="5"/>
      <c r="T150" s="5"/>
      <c r="U150" s="5"/>
      <c r="V150" s="15"/>
      <c r="W150" s="3"/>
      <c r="X150" s="3"/>
      <c r="Y150" s="3"/>
      <c r="Z150" s="3"/>
      <c r="AA150" s="3"/>
      <c r="AD150" s="5"/>
      <c r="AE150" s="5"/>
      <c r="AF150" s="5"/>
      <c r="AG150" s="5"/>
      <c r="AH150" s="15"/>
      <c r="AI150" s="3"/>
      <c r="AJ150" s="3"/>
      <c r="AK150" s="3"/>
      <c r="AL150" s="3"/>
      <c r="AM150" s="3"/>
    </row>
    <row r="151" spans="6:39" ht="12.75">
      <c r="F151" s="5"/>
      <c r="G151" s="5"/>
      <c r="H151" s="5"/>
      <c r="I151" s="5"/>
      <c r="J151" s="15"/>
      <c r="K151" s="3"/>
      <c r="L151" s="3"/>
      <c r="M151" s="3"/>
      <c r="N151" s="3"/>
      <c r="O151" s="3"/>
      <c r="R151" s="5"/>
      <c r="S151" s="5"/>
      <c r="T151" s="5"/>
      <c r="U151" s="5"/>
      <c r="V151" s="15"/>
      <c r="W151" s="3"/>
      <c r="X151" s="3"/>
      <c r="Y151" s="3"/>
      <c r="Z151" s="3"/>
      <c r="AA151" s="3"/>
      <c r="AD151" s="5"/>
      <c r="AE151" s="5"/>
      <c r="AF151" s="5"/>
      <c r="AG151" s="5"/>
      <c r="AH151" s="15"/>
      <c r="AI151" s="3"/>
      <c r="AJ151" s="3"/>
      <c r="AK151" s="3"/>
      <c r="AL151" s="3"/>
      <c r="AM151" s="3"/>
    </row>
    <row r="152" spans="6:39" ht="12.75">
      <c r="F152" s="5"/>
      <c r="G152" s="5"/>
      <c r="H152" s="5"/>
      <c r="I152" s="5"/>
      <c r="J152" s="15"/>
      <c r="K152" s="3"/>
      <c r="L152" s="3"/>
      <c r="M152" s="3"/>
      <c r="N152" s="3"/>
      <c r="O152" s="3"/>
      <c r="R152" s="5"/>
      <c r="S152" s="5"/>
      <c r="T152" s="5"/>
      <c r="U152" s="5"/>
      <c r="V152" s="15"/>
      <c r="W152" s="3"/>
      <c r="X152" s="3"/>
      <c r="Y152" s="3"/>
      <c r="Z152" s="3"/>
      <c r="AA152" s="3"/>
      <c r="AD152" s="5"/>
      <c r="AE152" s="5"/>
      <c r="AF152" s="5"/>
      <c r="AG152" s="5"/>
      <c r="AH152" s="15"/>
      <c r="AI152" s="3"/>
      <c r="AJ152" s="3"/>
      <c r="AK152" s="3"/>
      <c r="AL152" s="3"/>
      <c r="AM152" s="3"/>
    </row>
    <row r="153" spans="6:39" ht="12.75">
      <c r="F153" s="5"/>
      <c r="G153" s="5"/>
      <c r="H153" s="5"/>
      <c r="I153" s="5"/>
      <c r="J153" s="15"/>
      <c r="K153" s="3"/>
      <c r="L153" s="3"/>
      <c r="M153" s="3"/>
      <c r="N153" s="3"/>
      <c r="O153" s="3"/>
      <c r="R153" s="5"/>
      <c r="S153" s="5"/>
      <c r="T153" s="5"/>
      <c r="U153" s="5"/>
      <c r="V153" s="15"/>
      <c r="W153" s="3"/>
      <c r="X153" s="3"/>
      <c r="Y153" s="3"/>
      <c r="Z153" s="3"/>
      <c r="AA153" s="3"/>
      <c r="AD153" s="5"/>
      <c r="AE153" s="5"/>
      <c r="AF153" s="5"/>
      <c r="AG153" s="5"/>
      <c r="AH153" s="15"/>
      <c r="AI153" s="3"/>
      <c r="AJ153" s="3"/>
      <c r="AK153" s="3"/>
      <c r="AL153" s="3"/>
      <c r="AM153" s="3"/>
    </row>
    <row r="154" spans="6:39" ht="12.75">
      <c r="F154" s="5"/>
      <c r="G154" s="5"/>
      <c r="H154" s="5"/>
      <c r="I154" s="5"/>
      <c r="J154" s="15"/>
      <c r="K154" s="3"/>
      <c r="L154" s="3"/>
      <c r="M154" s="3"/>
      <c r="N154" s="3"/>
      <c r="O154" s="3"/>
      <c r="R154" s="5"/>
      <c r="S154" s="5"/>
      <c r="T154" s="5"/>
      <c r="U154" s="5"/>
      <c r="V154" s="15"/>
      <c r="W154" s="3"/>
      <c r="X154" s="3"/>
      <c r="Y154" s="3"/>
      <c r="Z154" s="3"/>
      <c r="AA154" s="3"/>
      <c r="AD154" s="5"/>
      <c r="AE154" s="5"/>
      <c r="AF154" s="5"/>
      <c r="AG154" s="5"/>
      <c r="AH154" s="15"/>
      <c r="AI154" s="3"/>
      <c r="AJ154" s="3"/>
      <c r="AK154" s="3"/>
      <c r="AL154" s="3"/>
      <c r="AM154" s="3"/>
    </row>
    <row r="155" spans="6:39" ht="12.75">
      <c r="F155" s="5"/>
      <c r="G155" s="5"/>
      <c r="H155" s="5"/>
      <c r="I155" s="5"/>
      <c r="J155" s="15"/>
      <c r="K155" s="3"/>
      <c r="L155" s="3"/>
      <c r="M155" s="3"/>
      <c r="N155" s="3"/>
      <c r="O155" s="3"/>
      <c r="R155" s="5"/>
      <c r="S155" s="5"/>
      <c r="T155" s="5"/>
      <c r="U155" s="5"/>
      <c r="V155" s="15"/>
      <c r="W155" s="3"/>
      <c r="X155" s="3"/>
      <c r="Y155" s="3"/>
      <c r="Z155" s="3"/>
      <c r="AA155" s="3"/>
      <c r="AD155" s="5"/>
      <c r="AE155" s="5"/>
      <c r="AF155" s="5"/>
      <c r="AG155" s="5"/>
      <c r="AH155" s="15"/>
      <c r="AI155" s="3"/>
      <c r="AJ155" s="3"/>
      <c r="AK155" s="3"/>
      <c r="AL155" s="3"/>
      <c r="AM155" s="3"/>
    </row>
    <row r="156" spans="6:39" ht="12.75">
      <c r="F156" s="5"/>
      <c r="G156" s="5"/>
      <c r="H156" s="5"/>
      <c r="I156" s="5"/>
      <c r="J156" s="15"/>
      <c r="K156" s="3"/>
      <c r="L156" s="3"/>
      <c r="M156" s="3"/>
      <c r="N156" s="3"/>
      <c r="O156" s="3"/>
      <c r="R156" s="5"/>
      <c r="S156" s="5"/>
      <c r="T156" s="5"/>
      <c r="U156" s="5"/>
      <c r="V156" s="15"/>
      <c r="W156" s="3"/>
      <c r="X156" s="3"/>
      <c r="Y156" s="3"/>
      <c r="Z156" s="3"/>
      <c r="AA156" s="3"/>
      <c r="AD156" s="5"/>
      <c r="AE156" s="5"/>
      <c r="AF156" s="5"/>
      <c r="AG156" s="5"/>
      <c r="AH156" s="15"/>
      <c r="AI156" s="3"/>
      <c r="AJ156" s="3"/>
      <c r="AK156" s="3"/>
      <c r="AL156" s="3"/>
      <c r="AM156" s="3"/>
    </row>
    <row r="157" spans="6:39" ht="12.75">
      <c r="F157" s="5"/>
      <c r="G157" s="5"/>
      <c r="H157" s="5"/>
      <c r="I157" s="5"/>
      <c r="J157" s="15"/>
      <c r="K157" s="3"/>
      <c r="L157" s="3"/>
      <c r="M157" s="3"/>
      <c r="N157" s="3"/>
      <c r="O157" s="3"/>
      <c r="R157" s="5"/>
      <c r="S157" s="5"/>
      <c r="T157" s="5"/>
      <c r="U157" s="5"/>
      <c r="V157" s="15"/>
      <c r="W157" s="3"/>
      <c r="X157" s="3"/>
      <c r="Y157" s="3"/>
      <c r="Z157" s="3"/>
      <c r="AA157" s="3"/>
      <c r="AD157" s="5"/>
      <c r="AE157" s="5"/>
      <c r="AF157" s="5"/>
      <c r="AG157" s="5"/>
      <c r="AH157" s="15"/>
      <c r="AI157" s="3"/>
      <c r="AJ157" s="3"/>
      <c r="AK157" s="3"/>
      <c r="AL157" s="3"/>
      <c r="AM157" s="3"/>
    </row>
    <row r="158" spans="6:39" ht="12.75">
      <c r="F158" s="5"/>
      <c r="G158" s="5"/>
      <c r="H158" s="5"/>
      <c r="I158" s="5"/>
      <c r="J158" s="15"/>
      <c r="K158" s="3"/>
      <c r="L158" s="3"/>
      <c r="M158" s="3"/>
      <c r="N158" s="3"/>
      <c r="O158" s="3"/>
      <c r="R158" s="5"/>
      <c r="S158" s="5"/>
      <c r="T158" s="5"/>
      <c r="U158" s="5"/>
      <c r="V158" s="15"/>
      <c r="W158" s="3"/>
      <c r="X158" s="3"/>
      <c r="Y158" s="3"/>
      <c r="Z158" s="3"/>
      <c r="AA158" s="3"/>
      <c r="AD158" s="5"/>
      <c r="AE158" s="5"/>
      <c r="AF158" s="5"/>
      <c r="AG158" s="5"/>
      <c r="AH158" s="15"/>
      <c r="AI158" s="3"/>
      <c r="AJ158" s="3"/>
      <c r="AK158" s="3"/>
      <c r="AL158" s="3"/>
      <c r="AM158" s="3"/>
    </row>
    <row r="159" spans="6:39" ht="12.75">
      <c r="F159" s="5"/>
      <c r="G159" s="5"/>
      <c r="H159" s="5"/>
      <c r="I159" s="5"/>
      <c r="J159" s="15"/>
      <c r="K159" s="3"/>
      <c r="L159" s="3"/>
      <c r="M159" s="3"/>
      <c r="N159" s="3"/>
      <c r="O159" s="3"/>
      <c r="R159" s="5"/>
      <c r="S159" s="5"/>
      <c r="T159" s="5"/>
      <c r="U159" s="5"/>
      <c r="V159" s="15"/>
      <c r="W159" s="3"/>
      <c r="X159" s="3"/>
      <c r="Y159" s="3"/>
      <c r="Z159" s="3"/>
      <c r="AA159" s="3"/>
      <c r="AD159" s="5"/>
      <c r="AE159" s="5"/>
      <c r="AF159" s="5"/>
      <c r="AG159" s="5"/>
      <c r="AH159" s="15"/>
      <c r="AI159" s="3"/>
      <c r="AJ159" s="3"/>
      <c r="AK159" s="3"/>
      <c r="AL159" s="3"/>
      <c r="AM159" s="3"/>
    </row>
    <row r="160" spans="6:39" ht="12.75">
      <c r="F160" s="5"/>
      <c r="G160" s="5"/>
      <c r="H160" s="5"/>
      <c r="I160" s="5"/>
      <c r="J160" s="15"/>
      <c r="K160" s="3"/>
      <c r="L160" s="3"/>
      <c r="M160" s="3"/>
      <c r="N160" s="3"/>
      <c r="O160" s="3"/>
      <c r="R160" s="5"/>
      <c r="S160" s="5"/>
      <c r="T160" s="5"/>
      <c r="U160" s="5"/>
      <c r="V160" s="15"/>
      <c r="W160" s="3"/>
      <c r="X160" s="3"/>
      <c r="Y160" s="3"/>
      <c r="Z160" s="3"/>
      <c r="AA160" s="3"/>
      <c r="AD160" s="5"/>
      <c r="AE160" s="5"/>
      <c r="AF160" s="5"/>
      <c r="AG160" s="5"/>
      <c r="AH160" s="15"/>
      <c r="AI160" s="3"/>
      <c r="AJ160" s="3"/>
      <c r="AK160" s="3"/>
      <c r="AL160" s="3"/>
      <c r="AM160" s="3"/>
    </row>
    <row r="161" spans="6:39" ht="12.75">
      <c r="F161" s="5"/>
      <c r="G161" s="5"/>
      <c r="H161" s="5"/>
      <c r="I161" s="5"/>
      <c r="J161" s="15"/>
      <c r="K161" s="3"/>
      <c r="L161" s="3"/>
      <c r="M161" s="3"/>
      <c r="N161" s="3"/>
      <c r="O161" s="3"/>
      <c r="R161" s="5"/>
      <c r="S161" s="5"/>
      <c r="T161" s="5"/>
      <c r="U161" s="5"/>
      <c r="V161" s="15"/>
      <c r="W161" s="3"/>
      <c r="X161" s="3"/>
      <c r="Y161" s="3"/>
      <c r="Z161" s="3"/>
      <c r="AA161" s="3"/>
      <c r="AD161" s="5"/>
      <c r="AE161" s="5"/>
      <c r="AF161" s="5"/>
      <c r="AG161" s="5"/>
      <c r="AH161" s="15"/>
      <c r="AI161" s="3"/>
      <c r="AJ161" s="3"/>
      <c r="AK161" s="3"/>
      <c r="AL161" s="3"/>
      <c r="AM161" s="3"/>
    </row>
    <row r="162" spans="6:39" ht="12.75">
      <c r="F162" s="5"/>
      <c r="G162" s="5"/>
      <c r="H162" s="5"/>
      <c r="I162" s="5"/>
      <c r="J162" s="15"/>
      <c r="K162" s="3"/>
      <c r="L162" s="3"/>
      <c r="M162" s="3"/>
      <c r="N162" s="3"/>
      <c r="O162" s="3"/>
      <c r="R162" s="5"/>
      <c r="S162" s="5"/>
      <c r="T162" s="5"/>
      <c r="U162" s="5"/>
      <c r="V162" s="15"/>
      <c r="W162" s="3"/>
      <c r="X162" s="3"/>
      <c r="Y162" s="3"/>
      <c r="Z162" s="3"/>
      <c r="AA162" s="3"/>
      <c r="AD162" s="5"/>
      <c r="AE162" s="5"/>
      <c r="AF162" s="5"/>
      <c r="AG162" s="5"/>
      <c r="AH162" s="15"/>
      <c r="AI162" s="3"/>
      <c r="AJ162" s="3"/>
      <c r="AK162" s="3"/>
      <c r="AL162" s="3"/>
      <c r="AM162" s="3"/>
    </row>
    <row r="163" spans="6:39" ht="12.75">
      <c r="F163" s="5"/>
      <c r="G163" s="5"/>
      <c r="H163" s="5"/>
      <c r="I163" s="5"/>
      <c r="J163" s="15"/>
      <c r="K163" s="3"/>
      <c r="L163" s="3"/>
      <c r="M163" s="3"/>
      <c r="N163" s="3"/>
      <c r="O163" s="3"/>
      <c r="R163" s="5"/>
      <c r="S163" s="5"/>
      <c r="T163" s="5"/>
      <c r="U163" s="5"/>
      <c r="V163" s="15"/>
      <c r="W163" s="3"/>
      <c r="X163" s="3"/>
      <c r="Y163" s="3"/>
      <c r="Z163" s="3"/>
      <c r="AA163" s="3"/>
      <c r="AD163" s="5"/>
      <c r="AE163" s="5"/>
      <c r="AF163" s="5"/>
      <c r="AG163" s="5"/>
      <c r="AH163" s="15"/>
      <c r="AI163" s="3"/>
      <c r="AJ163" s="3"/>
      <c r="AK163" s="3"/>
      <c r="AL163" s="3"/>
      <c r="AM163" s="3"/>
    </row>
    <row r="164" spans="6:39" ht="12.75">
      <c r="F164" s="5"/>
      <c r="G164" s="5"/>
      <c r="H164" s="5"/>
      <c r="I164" s="5"/>
      <c r="J164" s="15"/>
      <c r="K164" s="3"/>
      <c r="L164" s="3"/>
      <c r="M164" s="3"/>
      <c r="N164" s="3"/>
      <c r="O164" s="3"/>
      <c r="R164" s="5"/>
      <c r="S164" s="5"/>
      <c r="T164" s="5"/>
      <c r="U164" s="5"/>
      <c r="V164" s="15"/>
      <c r="W164" s="3"/>
      <c r="X164" s="3"/>
      <c r="Y164" s="3"/>
      <c r="Z164" s="3"/>
      <c r="AA164" s="3"/>
      <c r="AD164" s="5"/>
      <c r="AE164" s="5"/>
      <c r="AF164" s="5"/>
      <c r="AG164" s="5"/>
      <c r="AH164" s="15"/>
      <c r="AI164" s="3"/>
      <c r="AJ164" s="3"/>
      <c r="AK164" s="3"/>
      <c r="AL164" s="3"/>
      <c r="AM164" s="3"/>
    </row>
    <row r="165" spans="6:39" ht="12.75">
      <c r="F165" s="5"/>
      <c r="G165" s="5"/>
      <c r="H165" s="5"/>
      <c r="I165" s="5"/>
      <c r="J165" s="15"/>
      <c r="K165" s="3"/>
      <c r="L165" s="3"/>
      <c r="M165" s="3"/>
      <c r="N165" s="3"/>
      <c r="O165" s="3"/>
      <c r="R165" s="5"/>
      <c r="S165" s="5"/>
      <c r="T165" s="5"/>
      <c r="U165" s="5"/>
      <c r="V165" s="15"/>
      <c r="W165" s="3"/>
      <c r="X165" s="3"/>
      <c r="Y165" s="3"/>
      <c r="Z165" s="3"/>
      <c r="AA165" s="3"/>
      <c r="AD165" s="5"/>
      <c r="AE165" s="5"/>
      <c r="AF165" s="5"/>
      <c r="AG165" s="5"/>
      <c r="AH165" s="15"/>
      <c r="AI165" s="3"/>
      <c r="AJ165" s="3"/>
      <c r="AK165" s="3"/>
      <c r="AL165" s="3"/>
      <c r="AM165" s="3"/>
    </row>
    <row r="166" spans="6:39" ht="12.75">
      <c r="F166" s="5"/>
      <c r="G166" s="5"/>
      <c r="H166" s="5"/>
      <c r="I166" s="5"/>
      <c r="J166" s="15"/>
      <c r="K166" s="3"/>
      <c r="L166" s="3"/>
      <c r="M166" s="3"/>
      <c r="N166" s="3"/>
      <c r="O166" s="3"/>
      <c r="R166" s="5"/>
      <c r="S166" s="5"/>
      <c r="T166" s="5"/>
      <c r="U166" s="5"/>
      <c r="V166" s="15"/>
      <c r="W166" s="3"/>
      <c r="X166" s="3"/>
      <c r="Y166" s="3"/>
      <c r="Z166" s="3"/>
      <c r="AA166" s="3"/>
      <c r="AD166" s="5"/>
      <c r="AE166" s="5"/>
      <c r="AF166" s="5"/>
      <c r="AG166" s="5"/>
      <c r="AH166" s="15"/>
      <c r="AI166" s="3"/>
      <c r="AJ166" s="3"/>
      <c r="AK166" s="3"/>
      <c r="AL166" s="3"/>
      <c r="AM166" s="3"/>
    </row>
    <row r="167" spans="6:39" ht="12.75">
      <c r="F167" s="5"/>
      <c r="G167" s="5"/>
      <c r="H167" s="5"/>
      <c r="I167" s="5"/>
      <c r="J167" s="15"/>
      <c r="K167" s="3"/>
      <c r="L167" s="3"/>
      <c r="M167" s="3"/>
      <c r="N167" s="3"/>
      <c r="O167" s="3"/>
      <c r="R167" s="5"/>
      <c r="S167" s="5"/>
      <c r="T167" s="5"/>
      <c r="U167" s="5"/>
      <c r="V167" s="15"/>
      <c r="W167" s="3"/>
      <c r="X167" s="3"/>
      <c r="Y167" s="3"/>
      <c r="Z167" s="3"/>
      <c r="AA167" s="3"/>
      <c r="AD167" s="5"/>
      <c r="AE167" s="5"/>
      <c r="AF167" s="5"/>
      <c r="AG167" s="5"/>
      <c r="AH167" s="15"/>
      <c r="AI167" s="3"/>
      <c r="AJ167" s="3"/>
      <c r="AK167" s="3"/>
      <c r="AL167" s="3"/>
      <c r="AM167" s="3"/>
    </row>
    <row r="168" spans="6:39" ht="12.75">
      <c r="F168" s="5"/>
      <c r="G168" s="5"/>
      <c r="H168" s="5"/>
      <c r="I168" s="5"/>
      <c r="J168" s="15"/>
      <c r="K168" s="3"/>
      <c r="L168" s="3"/>
      <c r="M168" s="3"/>
      <c r="N168" s="3"/>
      <c r="O168" s="3"/>
      <c r="R168" s="5"/>
      <c r="S168" s="5"/>
      <c r="T168" s="5"/>
      <c r="U168" s="5"/>
      <c r="V168" s="15"/>
      <c r="W168" s="3"/>
      <c r="X168" s="3"/>
      <c r="Y168" s="3"/>
      <c r="Z168" s="3"/>
      <c r="AA168" s="3"/>
      <c r="AD168" s="5"/>
      <c r="AE168" s="5"/>
      <c r="AF168" s="5"/>
      <c r="AG168" s="5"/>
      <c r="AH168" s="15"/>
      <c r="AI168" s="3"/>
      <c r="AJ168" s="3"/>
      <c r="AK168" s="3"/>
      <c r="AL168" s="3"/>
      <c r="AM168" s="3"/>
    </row>
    <row r="169" spans="6:39" ht="12.75">
      <c r="F169" s="5"/>
      <c r="G169" s="5"/>
      <c r="H169" s="5"/>
      <c r="I169" s="5"/>
      <c r="J169" s="15"/>
      <c r="K169" s="3"/>
      <c r="L169" s="3"/>
      <c r="M169" s="3"/>
      <c r="N169" s="3"/>
      <c r="O169" s="3"/>
      <c r="R169" s="5"/>
      <c r="S169" s="5"/>
      <c r="T169" s="5"/>
      <c r="U169" s="5"/>
      <c r="V169" s="15"/>
      <c r="W169" s="3"/>
      <c r="X169" s="3"/>
      <c r="Y169" s="3"/>
      <c r="Z169" s="3"/>
      <c r="AA169" s="3"/>
      <c r="AD169" s="5"/>
      <c r="AE169" s="5"/>
      <c r="AF169" s="5"/>
      <c r="AG169" s="5"/>
      <c r="AH169" s="15"/>
      <c r="AI169" s="3"/>
      <c r="AJ169" s="3"/>
      <c r="AK169" s="3"/>
      <c r="AL169" s="3"/>
      <c r="AM169" s="3"/>
    </row>
    <row r="170" spans="6:39" ht="12.75">
      <c r="F170" s="5"/>
      <c r="G170" s="5"/>
      <c r="H170" s="5"/>
      <c r="I170" s="5"/>
      <c r="J170" s="15"/>
      <c r="K170" s="3"/>
      <c r="L170" s="3"/>
      <c r="M170" s="3"/>
      <c r="N170" s="3"/>
      <c r="O170" s="3"/>
      <c r="R170" s="5"/>
      <c r="S170" s="5"/>
      <c r="T170" s="5"/>
      <c r="U170" s="5"/>
      <c r="V170" s="15"/>
      <c r="W170" s="3"/>
      <c r="X170" s="3"/>
      <c r="Y170" s="3"/>
      <c r="Z170" s="3"/>
      <c r="AA170" s="3"/>
      <c r="AD170" s="5"/>
      <c r="AE170" s="5"/>
      <c r="AF170" s="5"/>
      <c r="AG170" s="5"/>
      <c r="AH170" s="15"/>
      <c r="AI170" s="3"/>
      <c r="AJ170" s="3"/>
      <c r="AK170" s="3"/>
      <c r="AL170" s="3"/>
      <c r="AM170" s="3"/>
    </row>
    <row r="171" spans="6:39" ht="12.75">
      <c r="F171" s="5"/>
      <c r="G171" s="5"/>
      <c r="H171" s="5"/>
      <c r="I171" s="5"/>
      <c r="J171" s="15"/>
      <c r="K171" s="3"/>
      <c r="L171" s="3"/>
      <c r="M171" s="3"/>
      <c r="N171" s="3"/>
      <c r="O171" s="3"/>
      <c r="R171" s="5"/>
      <c r="S171" s="5"/>
      <c r="T171" s="5"/>
      <c r="U171" s="5"/>
      <c r="V171" s="15"/>
      <c r="W171" s="3"/>
      <c r="X171" s="3"/>
      <c r="Y171" s="3"/>
      <c r="Z171" s="3"/>
      <c r="AA171" s="3"/>
      <c r="AD171" s="5"/>
      <c r="AE171" s="5"/>
      <c r="AF171" s="5"/>
      <c r="AG171" s="5"/>
      <c r="AH171" s="15"/>
      <c r="AI171" s="3"/>
      <c r="AJ171" s="3"/>
      <c r="AK171" s="3"/>
      <c r="AL171" s="3"/>
      <c r="AM171" s="3"/>
    </row>
    <row r="172" spans="6:39" ht="12.75">
      <c r="F172" s="5"/>
      <c r="G172" s="5"/>
      <c r="H172" s="5"/>
      <c r="I172" s="5"/>
      <c r="J172" s="15"/>
      <c r="K172" s="3"/>
      <c r="L172" s="3"/>
      <c r="M172" s="3"/>
      <c r="N172" s="3"/>
      <c r="O172" s="3"/>
      <c r="R172" s="5"/>
      <c r="S172" s="5"/>
      <c r="T172" s="5"/>
      <c r="U172" s="5"/>
      <c r="V172" s="15"/>
      <c r="W172" s="3"/>
      <c r="X172" s="3"/>
      <c r="Y172" s="3"/>
      <c r="Z172" s="3"/>
      <c r="AA172" s="3"/>
      <c r="AD172" s="5"/>
      <c r="AE172" s="5"/>
      <c r="AF172" s="5"/>
      <c r="AG172" s="5"/>
      <c r="AH172" s="15"/>
      <c r="AI172" s="3"/>
      <c r="AJ172" s="3"/>
      <c r="AK172" s="3"/>
      <c r="AL172" s="3"/>
      <c r="AM172" s="3"/>
    </row>
    <row r="173" spans="6:39" ht="12.75">
      <c r="F173" s="5"/>
      <c r="G173" s="5"/>
      <c r="H173" s="5"/>
      <c r="I173" s="5"/>
      <c r="J173" s="15"/>
      <c r="K173" s="3"/>
      <c r="L173" s="3"/>
      <c r="M173" s="3"/>
      <c r="N173" s="3"/>
      <c r="O173" s="3"/>
      <c r="R173" s="5"/>
      <c r="S173" s="5"/>
      <c r="T173" s="5"/>
      <c r="U173" s="5"/>
      <c r="V173" s="15"/>
      <c r="W173" s="3"/>
      <c r="X173" s="3"/>
      <c r="Y173" s="3"/>
      <c r="Z173" s="3"/>
      <c r="AA173" s="3"/>
      <c r="AD173" s="5"/>
      <c r="AE173" s="5"/>
      <c r="AF173" s="5"/>
      <c r="AG173" s="5"/>
      <c r="AH173" s="15"/>
      <c r="AI173" s="3"/>
      <c r="AJ173" s="3"/>
      <c r="AK173" s="3"/>
      <c r="AL173" s="3"/>
      <c r="AM173" s="3"/>
    </row>
    <row r="174" spans="6:39" ht="12.75">
      <c r="F174" s="5"/>
      <c r="G174" s="5"/>
      <c r="H174" s="5"/>
      <c r="I174" s="5"/>
      <c r="J174" s="15"/>
      <c r="K174" s="3"/>
      <c r="L174" s="3"/>
      <c r="M174" s="3"/>
      <c r="N174" s="3"/>
      <c r="O174" s="3"/>
      <c r="R174" s="5"/>
      <c r="S174" s="5"/>
      <c r="T174" s="5"/>
      <c r="U174" s="5"/>
      <c r="V174" s="15"/>
      <c r="W174" s="3"/>
      <c r="X174" s="3"/>
      <c r="Y174" s="3"/>
      <c r="Z174" s="3"/>
      <c r="AA174" s="3"/>
      <c r="AD174" s="5"/>
      <c r="AE174" s="5"/>
      <c r="AF174" s="5"/>
      <c r="AG174" s="5"/>
      <c r="AH174" s="15"/>
      <c r="AI174" s="3"/>
      <c r="AJ174" s="3"/>
      <c r="AK174" s="3"/>
      <c r="AL174" s="3"/>
      <c r="AM174" s="3"/>
    </row>
    <row r="175" spans="6:39" ht="12.75">
      <c r="F175" s="5"/>
      <c r="G175" s="5"/>
      <c r="H175" s="5"/>
      <c r="I175" s="5"/>
      <c r="J175" s="15"/>
      <c r="K175" s="3"/>
      <c r="L175" s="3"/>
      <c r="M175" s="3"/>
      <c r="N175" s="3"/>
      <c r="O175" s="3"/>
      <c r="R175" s="5"/>
      <c r="S175" s="5"/>
      <c r="T175" s="5"/>
      <c r="U175" s="5"/>
      <c r="V175" s="15"/>
      <c r="W175" s="3"/>
      <c r="X175" s="3"/>
      <c r="Y175" s="3"/>
      <c r="Z175" s="3"/>
      <c r="AA175" s="3"/>
      <c r="AD175" s="5"/>
      <c r="AE175" s="5"/>
      <c r="AF175" s="5"/>
      <c r="AG175" s="5"/>
      <c r="AH175" s="15"/>
      <c r="AI175" s="3"/>
      <c r="AJ175" s="3"/>
      <c r="AK175" s="3"/>
      <c r="AL175" s="3"/>
      <c r="AM175" s="3"/>
    </row>
    <row r="176" spans="6:39" ht="12.75">
      <c r="F176" s="5"/>
      <c r="G176" s="5"/>
      <c r="H176" s="5"/>
      <c r="I176" s="5"/>
      <c r="J176" s="15"/>
      <c r="K176" s="3"/>
      <c r="L176" s="3"/>
      <c r="M176" s="3"/>
      <c r="N176" s="3"/>
      <c r="O176" s="3"/>
      <c r="R176" s="5"/>
      <c r="S176" s="5"/>
      <c r="T176" s="5"/>
      <c r="U176" s="5"/>
      <c r="V176" s="15"/>
      <c r="W176" s="3"/>
      <c r="X176" s="3"/>
      <c r="Y176" s="3"/>
      <c r="Z176" s="3"/>
      <c r="AA176" s="3"/>
      <c r="AD176" s="5"/>
      <c r="AE176" s="5"/>
      <c r="AF176" s="5"/>
      <c r="AG176" s="5"/>
      <c r="AH176" s="15"/>
      <c r="AI176" s="3"/>
      <c r="AJ176" s="3"/>
      <c r="AK176" s="3"/>
      <c r="AL176" s="3"/>
      <c r="AM176" s="3"/>
    </row>
    <row r="177" spans="6:39" ht="12.75">
      <c r="F177" s="5"/>
      <c r="G177" s="5"/>
      <c r="H177" s="5"/>
      <c r="I177" s="5"/>
      <c r="J177" s="15"/>
      <c r="K177" s="3"/>
      <c r="L177" s="3"/>
      <c r="M177" s="3"/>
      <c r="N177" s="3"/>
      <c r="O177" s="3"/>
      <c r="R177" s="5"/>
      <c r="S177" s="5"/>
      <c r="T177" s="5"/>
      <c r="U177" s="5"/>
      <c r="V177" s="15"/>
      <c r="W177" s="3"/>
      <c r="X177" s="3"/>
      <c r="Y177" s="3"/>
      <c r="Z177" s="3"/>
      <c r="AA177" s="3"/>
      <c r="AD177" s="5"/>
      <c r="AE177" s="5"/>
      <c r="AF177" s="5"/>
      <c r="AG177" s="5"/>
      <c r="AH177" s="15"/>
      <c r="AI177" s="3"/>
      <c r="AJ177" s="3"/>
      <c r="AK177" s="3"/>
      <c r="AL177" s="3"/>
      <c r="AM177" s="3"/>
    </row>
    <row r="178" spans="6:39" ht="12.75">
      <c r="F178" s="5"/>
      <c r="G178" s="5"/>
      <c r="H178" s="5"/>
      <c r="I178" s="5"/>
      <c r="J178" s="15"/>
      <c r="K178" s="3"/>
      <c r="L178" s="3"/>
      <c r="M178" s="3"/>
      <c r="N178" s="3"/>
      <c r="O178" s="3"/>
      <c r="R178" s="5"/>
      <c r="S178" s="5"/>
      <c r="T178" s="5"/>
      <c r="U178" s="5"/>
      <c r="V178" s="15"/>
      <c r="W178" s="3"/>
      <c r="X178" s="3"/>
      <c r="Y178" s="3"/>
      <c r="Z178" s="3"/>
      <c r="AA178" s="3"/>
      <c r="AD178" s="5"/>
      <c r="AE178" s="5"/>
      <c r="AF178" s="5"/>
      <c r="AG178" s="5"/>
      <c r="AH178" s="15"/>
      <c r="AI178" s="3"/>
      <c r="AJ178" s="3"/>
      <c r="AK178" s="3"/>
      <c r="AL178" s="3"/>
      <c r="AM178" s="3"/>
    </row>
    <row r="179" spans="6:39" ht="12.75">
      <c r="F179" s="5"/>
      <c r="G179" s="5"/>
      <c r="H179" s="5"/>
      <c r="I179" s="5"/>
      <c r="J179" s="15"/>
      <c r="K179" s="3"/>
      <c r="L179" s="3"/>
      <c r="M179" s="3"/>
      <c r="N179" s="3"/>
      <c r="O179" s="3"/>
      <c r="R179" s="5"/>
      <c r="S179" s="5"/>
      <c r="T179" s="5"/>
      <c r="U179" s="5"/>
      <c r="V179" s="15"/>
      <c r="W179" s="3"/>
      <c r="X179" s="3"/>
      <c r="Y179" s="3"/>
      <c r="Z179" s="3"/>
      <c r="AA179" s="3"/>
      <c r="AD179" s="5"/>
      <c r="AE179" s="5"/>
      <c r="AF179" s="5"/>
      <c r="AG179" s="5"/>
      <c r="AH179" s="15"/>
      <c r="AI179" s="3"/>
      <c r="AJ179" s="3"/>
      <c r="AK179" s="3"/>
      <c r="AL179" s="3"/>
      <c r="AM179" s="3"/>
    </row>
    <row r="180" spans="6:39" ht="12.75">
      <c r="F180" s="5"/>
      <c r="G180" s="5"/>
      <c r="H180" s="5"/>
      <c r="I180" s="5"/>
      <c r="J180" s="15"/>
      <c r="K180" s="3"/>
      <c r="L180" s="3"/>
      <c r="M180" s="3"/>
      <c r="N180" s="3"/>
      <c r="O180" s="3"/>
      <c r="R180" s="5"/>
      <c r="S180" s="5"/>
      <c r="T180" s="5"/>
      <c r="U180" s="5"/>
      <c r="V180" s="15"/>
      <c r="W180" s="3"/>
      <c r="X180" s="3"/>
      <c r="Y180" s="3"/>
      <c r="Z180" s="3"/>
      <c r="AA180" s="3"/>
      <c r="AD180" s="5"/>
      <c r="AE180" s="5"/>
      <c r="AF180" s="5"/>
      <c r="AG180" s="5"/>
      <c r="AH180" s="15"/>
      <c r="AI180" s="3"/>
      <c r="AJ180" s="3"/>
      <c r="AK180" s="3"/>
      <c r="AL180" s="3"/>
      <c r="AM180" s="3"/>
    </row>
    <row r="181" spans="6:39" ht="12.75">
      <c r="F181" s="5"/>
      <c r="G181" s="5"/>
      <c r="H181" s="5"/>
      <c r="I181" s="5"/>
      <c r="J181" s="15"/>
      <c r="K181" s="3"/>
      <c r="L181" s="3"/>
      <c r="M181" s="3"/>
      <c r="N181" s="3"/>
      <c r="O181" s="3"/>
      <c r="R181" s="5"/>
      <c r="S181" s="5"/>
      <c r="T181" s="5"/>
      <c r="U181" s="5"/>
      <c r="V181" s="15"/>
      <c r="W181" s="3"/>
      <c r="X181" s="3"/>
      <c r="Y181" s="3"/>
      <c r="Z181" s="3"/>
      <c r="AA181" s="3"/>
      <c r="AD181" s="5"/>
      <c r="AE181" s="5"/>
      <c r="AF181" s="5"/>
      <c r="AG181" s="5"/>
      <c r="AH181" s="15"/>
      <c r="AI181" s="3"/>
      <c r="AJ181" s="3"/>
      <c r="AK181" s="3"/>
      <c r="AL181" s="3"/>
      <c r="AM181" s="3"/>
    </row>
    <row r="182" spans="6:39" ht="12.75">
      <c r="F182" s="5"/>
      <c r="G182" s="5"/>
      <c r="H182" s="5"/>
      <c r="I182" s="5"/>
      <c r="J182" s="15"/>
      <c r="K182" s="3"/>
      <c r="L182" s="3"/>
      <c r="M182" s="3"/>
      <c r="N182" s="3"/>
      <c r="O182" s="3"/>
      <c r="R182" s="5"/>
      <c r="S182" s="5"/>
      <c r="T182" s="5"/>
      <c r="U182" s="5"/>
      <c r="V182" s="15"/>
      <c r="W182" s="3"/>
      <c r="X182" s="3"/>
      <c r="Y182" s="3"/>
      <c r="Z182" s="3"/>
      <c r="AA182" s="3"/>
      <c r="AD182" s="5"/>
      <c r="AE182" s="5"/>
      <c r="AF182" s="5"/>
      <c r="AG182" s="5"/>
      <c r="AH182" s="15"/>
      <c r="AI182" s="3"/>
      <c r="AJ182" s="3"/>
      <c r="AK182" s="3"/>
      <c r="AL182" s="3"/>
      <c r="AM182" s="3"/>
    </row>
    <row r="183" spans="6:39" ht="12.75">
      <c r="F183" s="5"/>
      <c r="G183" s="5"/>
      <c r="H183" s="5"/>
      <c r="I183" s="5"/>
      <c r="J183" s="15"/>
      <c r="K183" s="3"/>
      <c r="L183" s="3"/>
      <c r="M183" s="3"/>
      <c r="N183" s="3"/>
      <c r="O183" s="3"/>
      <c r="R183" s="5"/>
      <c r="S183" s="5"/>
      <c r="T183" s="5"/>
      <c r="U183" s="5"/>
      <c r="V183" s="15"/>
      <c r="W183" s="3"/>
      <c r="X183" s="3"/>
      <c r="Y183" s="3"/>
      <c r="Z183" s="3"/>
      <c r="AA183" s="3"/>
      <c r="AD183" s="5"/>
      <c r="AE183" s="5"/>
      <c r="AF183" s="5"/>
      <c r="AG183" s="5"/>
      <c r="AH183" s="15"/>
      <c r="AI183" s="3"/>
      <c r="AJ183" s="3"/>
      <c r="AK183" s="3"/>
      <c r="AL183" s="3"/>
      <c r="AM183" s="3"/>
    </row>
    <row r="184" spans="6:39" ht="12.75">
      <c r="F184" s="5"/>
      <c r="G184" s="5"/>
      <c r="H184" s="5"/>
      <c r="I184" s="5"/>
      <c r="J184" s="15"/>
      <c r="K184" s="3"/>
      <c r="L184" s="3"/>
      <c r="M184" s="3"/>
      <c r="N184" s="3"/>
      <c r="O184" s="3"/>
      <c r="R184" s="5"/>
      <c r="S184" s="5"/>
      <c r="T184" s="5"/>
      <c r="U184" s="5"/>
      <c r="V184" s="15"/>
      <c r="W184" s="3"/>
      <c r="X184" s="3"/>
      <c r="Y184" s="3"/>
      <c r="Z184" s="3"/>
      <c r="AA184" s="3"/>
      <c r="AD184" s="5"/>
      <c r="AE184" s="5"/>
      <c r="AF184" s="5"/>
      <c r="AG184" s="5"/>
      <c r="AH184" s="15"/>
      <c r="AI184" s="3"/>
      <c r="AJ184" s="3"/>
      <c r="AK184" s="3"/>
      <c r="AL184" s="3"/>
      <c r="AM184" s="3"/>
    </row>
    <row r="185" spans="6:39" ht="12.75">
      <c r="F185" s="5"/>
      <c r="G185" s="5"/>
      <c r="H185" s="5"/>
      <c r="I185" s="5"/>
      <c r="J185" s="15"/>
      <c r="K185" s="3"/>
      <c r="L185" s="3"/>
      <c r="M185" s="3"/>
      <c r="N185" s="3"/>
      <c r="O185" s="3"/>
      <c r="R185" s="5"/>
      <c r="S185" s="5"/>
      <c r="T185" s="5"/>
      <c r="U185" s="5"/>
      <c r="V185" s="15"/>
      <c r="W185" s="3"/>
      <c r="X185" s="3"/>
      <c r="Y185" s="3"/>
      <c r="Z185" s="3"/>
      <c r="AA185" s="3"/>
      <c r="AD185" s="5"/>
      <c r="AE185" s="5"/>
      <c r="AF185" s="5"/>
      <c r="AG185" s="5"/>
      <c r="AH185" s="15"/>
      <c r="AI185" s="3"/>
      <c r="AJ185" s="3"/>
      <c r="AK185" s="3"/>
      <c r="AL185" s="3"/>
      <c r="AM185" s="3"/>
    </row>
    <row r="186" spans="6:39" ht="12.75">
      <c r="F186" s="5"/>
      <c r="G186" s="5"/>
      <c r="H186" s="5"/>
      <c r="I186" s="5"/>
      <c r="J186" s="15"/>
      <c r="K186" s="3"/>
      <c r="L186" s="3"/>
      <c r="M186" s="3"/>
      <c r="N186" s="3"/>
      <c r="O186" s="3"/>
      <c r="R186" s="5"/>
      <c r="S186" s="5"/>
      <c r="T186" s="5"/>
      <c r="U186" s="5"/>
      <c r="V186" s="15"/>
      <c r="W186" s="3"/>
      <c r="X186" s="3"/>
      <c r="Y186" s="3"/>
      <c r="Z186" s="3"/>
      <c r="AA186" s="3"/>
      <c r="AD186" s="5"/>
      <c r="AE186" s="5"/>
      <c r="AF186" s="5"/>
      <c r="AG186" s="5"/>
      <c r="AH186" s="15"/>
      <c r="AI186" s="3"/>
      <c r="AJ186" s="3"/>
      <c r="AK186" s="3"/>
      <c r="AL186" s="3"/>
      <c r="AM186" s="3"/>
    </row>
    <row r="187" spans="6:39" ht="12.75">
      <c r="F187" s="5"/>
      <c r="G187" s="5"/>
      <c r="H187" s="5"/>
      <c r="I187" s="5"/>
      <c r="J187" s="15"/>
      <c r="K187" s="3"/>
      <c r="L187" s="3"/>
      <c r="M187" s="3"/>
      <c r="N187" s="3"/>
      <c r="O187" s="3"/>
      <c r="R187" s="5"/>
      <c r="S187" s="5"/>
      <c r="T187" s="5"/>
      <c r="U187" s="5"/>
      <c r="V187" s="15"/>
      <c r="W187" s="3"/>
      <c r="X187" s="3"/>
      <c r="Y187" s="3"/>
      <c r="Z187" s="3"/>
      <c r="AA187" s="3"/>
      <c r="AD187" s="5"/>
      <c r="AE187" s="5"/>
      <c r="AF187" s="5"/>
      <c r="AG187" s="5"/>
      <c r="AH187" s="15"/>
      <c r="AI187" s="3"/>
      <c r="AJ187" s="3"/>
      <c r="AK187" s="3"/>
      <c r="AL187" s="3"/>
      <c r="AM187" s="3"/>
    </row>
    <row r="188" spans="6:39" ht="12.75">
      <c r="F188" s="5"/>
      <c r="G188" s="5"/>
      <c r="H188" s="5"/>
      <c r="I188" s="5"/>
      <c r="J188" s="15"/>
      <c r="K188" s="3"/>
      <c r="L188" s="3"/>
      <c r="M188" s="3"/>
      <c r="N188" s="3"/>
      <c r="O188" s="3"/>
      <c r="R188" s="5"/>
      <c r="S188" s="5"/>
      <c r="T188" s="5"/>
      <c r="U188" s="5"/>
      <c r="V188" s="15"/>
      <c r="W188" s="3"/>
      <c r="X188" s="3"/>
      <c r="Y188" s="3"/>
      <c r="Z188" s="3"/>
      <c r="AA188" s="3"/>
      <c r="AD188" s="5"/>
      <c r="AE188" s="5"/>
      <c r="AF188" s="5"/>
      <c r="AG188" s="5"/>
      <c r="AH188" s="15"/>
      <c r="AI188" s="3"/>
      <c r="AJ188" s="3"/>
      <c r="AK188" s="3"/>
      <c r="AL188" s="3"/>
      <c r="AM188" s="3"/>
    </row>
    <row r="189" spans="6:39" ht="12.75">
      <c r="F189" s="5"/>
      <c r="G189" s="5"/>
      <c r="H189" s="5"/>
      <c r="I189" s="5"/>
      <c r="J189" s="15"/>
      <c r="K189" s="3"/>
      <c r="L189" s="3"/>
      <c r="M189" s="3"/>
      <c r="N189" s="3"/>
      <c r="O189" s="3"/>
      <c r="R189" s="5"/>
      <c r="S189" s="5"/>
      <c r="T189" s="5"/>
      <c r="U189" s="5"/>
      <c r="V189" s="15"/>
      <c r="W189" s="3"/>
      <c r="X189" s="3"/>
      <c r="Y189" s="3"/>
      <c r="Z189" s="3"/>
      <c r="AA189" s="3"/>
      <c r="AD189" s="5"/>
      <c r="AE189" s="5"/>
      <c r="AF189" s="5"/>
      <c r="AG189" s="5"/>
      <c r="AH189" s="15"/>
      <c r="AI189" s="3"/>
      <c r="AJ189" s="3"/>
      <c r="AK189" s="3"/>
      <c r="AL189" s="3"/>
      <c r="AM189" s="3"/>
    </row>
    <row r="190" spans="6:39" ht="12.75">
      <c r="F190" s="5"/>
      <c r="G190" s="5"/>
      <c r="H190" s="5"/>
      <c r="I190" s="5"/>
      <c r="J190" s="15"/>
      <c r="K190" s="3"/>
      <c r="L190" s="3"/>
      <c r="M190" s="3"/>
      <c r="N190" s="3"/>
      <c r="O190" s="3"/>
      <c r="R190" s="5"/>
      <c r="S190" s="5"/>
      <c r="T190" s="5"/>
      <c r="U190" s="5"/>
      <c r="V190" s="15"/>
      <c r="W190" s="3"/>
      <c r="X190" s="3"/>
      <c r="Y190" s="3"/>
      <c r="Z190" s="3"/>
      <c r="AA190" s="3"/>
      <c r="AD190" s="5"/>
      <c r="AE190" s="5"/>
      <c r="AF190" s="5"/>
      <c r="AG190" s="5"/>
      <c r="AH190" s="15"/>
      <c r="AI190" s="3"/>
      <c r="AJ190" s="3"/>
      <c r="AK190" s="3"/>
      <c r="AL190" s="3"/>
      <c r="AM190" s="3"/>
    </row>
    <row r="191" spans="6:39" ht="12.75">
      <c r="F191" s="5"/>
      <c r="G191" s="5"/>
      <c r="H191" s="5"/>
      <c r="I191" s="5"/>
      <c r="J191" s="15"/>
      <c r="K191" s="3"/>
      <c r="L191" s="3"/>
      <c r="M191" s="3"/>
      <c r="N191" s="3"/>
      <c r="O191" s="3"/>
      <c r="R191" s="5"/>
      <c r="S191" s="5"/>
      <c r="T191" s="5"/>
      <c r="U191" s="5"/>
      <c r="V191" s="15"/>
      <c r="W191" s="3"/>
      <c r="X191" s="3"/>
      <c r="Y191" s="3"/>
      <c r="Z191" s="3"/>
      <c r="AA191" s="3"/>
      <c r="AD191" s="5"/>
      <c r="AE191" s="5"/>
      <c r="AF191" s="5"/>
      <c r="AG191" s="5"/>
      <c r="AH191" s="15"/>
      <c r="AI191" s="3"/>
      <c r="AJ191" s="3"/>
      <c r="AK191" s="3"/>
      <c r="AL191" s="3"/>
      <c r="AM191" s="3"/>
    </row>
    <row r="192" spans="6:39" ht="12.75">
      <c r="F192" s="5"/>
      <c r="G192" s="5"/>
      <c r="H192" s="5"/>
      <c r="I192" s="5"/>
      <c r="J192" s="15"/>
      <c r="K192" s="3"/>
      <c r="L192" s="3"/>
      <c r="M192" s="3"/>
      <c r="N192" s="3"/>
      <c r="O192" s="3"/>
      <c r="R192" s="5"/>
      <c r="S192" s="5"/>
      <c r="T192" s="5"/>
      <c r="U192" s="5"/>
      <c r="V192" s="15"/>
      <c r="W192" s="3"/>
      <c r="X192" s="3"/>
      <c r="Y192" s="3"/>
      <c r="Z192" s="3"/>
      <c r="AA192" s="3"/>
      <c r="AD192" s="5"/>
      <c r="AE192" s="5"/>
      <c r="AF192" s="5"/>
      <c r="AG192" s="5"/>
      <c r="AH192" s="15"/>
      <c r="AI192" s="3"/>
      <c r="AJ192" s="3"/>
      <c r="AK192" s="3"/>
      <c r="AL192" s="3"/>
      <c r="AM192" s="3"/>
    </row>
    <row r="193" spans="6:39" ht="12.75">
      <c r="F193" s="5"/>
      <c r="G193" s="5"/>
      <c r="H193" s="5"/>
      <c r="I193" s="5"/>
      <c r="J193" s="15"/>
      <c r="K193" s="3"/>
      <c r="L193" s="3"/>
      <c r="M193" s="3"/>
      <c r="N193" s="3"/>
      <c r="O193" s="3"/>
      <c r="R193" s="5"/>
      <c r="S193" s="5"/>
      <c r="T193" s="5"/>
      <c r="U193" s="5"/>
      <c r="V193" s="15"/>
      <c r="W193" s="3"/>
      <c r="X193" s="3"/>
      <c r="Y193" s="3"/>
      <c r="Z193" s="3"/>
      <c r="AA193" s="3"/>
      <c r="AD193" s="5"/>
      <c r="AE193" s="5"/>
      <c r="AF193" s="5"/>
      <c r="AG193" s="5"/>
      <c r="AH193" s="15"/>
      <c r="AI193" s="3"/>
      <c r="AJ193" s="3"/>
      <c r="AK193" s="3"/>
      <c r="AL193" s="3"/>
      <c r="AM193" s="3"/>
    </row>
    <row r="194" spans="6:39" ht="12.75">
      <c r="F194" s="5"/>
      <c r="G194" s="5"/>
      <c r="H194" s="5"/>
      <c r="I194" s="5"/>
      <c r="J194" s="15"/>
      <c r="K194" s="3"/>
      <c r="L194" s="3"/>
      <c r="M194" s="3"/>
      <c r="N194" s="3"/>
      <c r="O194" s="3"/>
      <c r="R194" s="5"/>
      <c r="S194" s="5"/>
      <c r="T194" s="5"/>
      <c r="U194" s="5"/>
      <c r="V194" s="15"/>
      <c r="W194" s="3"/>
      <c r="X194" s="3"/>
      <c r="Y194" s="3"/>
      <c r="Z194" s="3"/>
      <c r="AA194" s="3"/>
      <c r="AD194" s="5"/>
      <c r="AE194" s="5"/>
      <c r="AF194" s="5"/>
      <c r="AG194" s="5"/>
      <c r="AH194" s="15"/>
      <c r="AI194" s="3"/>
      <c r="AJ194" s="3"/>
      <c r="AK194" s="3"/>
      <c r="AL194" s="3"/>
      <c r="AM194" s="3"/>
    </row>
    <row r="195" spans="6:39" ht="12.75">
      <c r="F195" s="5"/>
      <c r="G195" s="5"/>
      <c r="H195" s="5"/>
      <c r="I195" s="5"/>
      <c r="J195" s="15"/>
      <c r="K195" s="3"/>
      <c r="L195" s="3"/>
      <c r="M195" s="3"/>
      <c r="N195" s="3"/>
      <c r="O195" s="3"/>
      <c r="R195" s="5"/>
      <c r="S195" s="5"/>
      <c r="T195" s="5"/>
      <c r="U195" s="5"/>
      <c r="V195" s="15"/>
      <c r="W195" s="3"/>
      <c r="X195" s="3"/>
      <c r="Y195" s="3"/>
      <c r="Z195" s="3"/>
      <c r="AA195" s="3"/>
      <c r="AD195" s="5"/>
      <c r="AE195" s="5"/>
      <c r="AF195" s="5"/>
      <c r="AG195" s="5"/>
      <c r="AH195" s="15"/>
      <c r="AI195" s="3"/>
      <c r="AJ195" s="3"/>
      <c r="AK195" s="3"/>
      <c r="AL195" s="3"/>
      <c r="AM195" s="3"/>
    </row>
    <row r="196" spans="6:39" ht="12.75">
      <c r="F196" s="5"/>
      <c r="G196" s="5"/>
      <c r="H196" s="5"/>
      <c r="I196" s="5"/>
      <c r="J196" s="15"/>
      <c r="K196" s="3"/>
      <c r="L196" s="3"/>
      <c r="M196" s="3"/>
      <c r="N196" s="3"/>
      <c r="O196" s="3"/>
      <c r="R196" s="5"/>
      <c r="S196" s="5"/>
      <c r="T196" s="5"/>
      <c r="U196" s="5"/>
      <c r="V196" s="15"/>
      <c r="W196" s="3"/>
      <c r="X196" s="3"/>
      <c r="Y196" s="3"/>
      <c r="Z196" s="3"/>
      <c r="AA196" s="3"/>
      <c r="AD196" s="5"/>
      <c r="AE196" s="5"/>
      <c r="AF196" s="5"/>
      <c r="AG196" s="5"/>
      <c r="AH196" s="15"/>
      <c r="AI196" s="3"/>
      <c r="AJ196" s="3"/>
      <c r="AK196" s="3"/>
      <c r="AL196" s="3"/>
      <c r="AM196" s="3"/>
    </row>
    <row r="197" spans="6:39" ht="12.75">
      <c r="F197" s="5"/>
      <c r="G197" s="5"/>
      <c r="H197" s="5"/>
      <c r="I197" s="5"/>
      <c r="J197" s="15"/>
      <c r="K197" s="3"/>
      <c r="L197" s="3"/>
      <c r="M197" s="3"/>
      <c r="N197" s="3"/>
      <c r="O197" s="3"/>
      <c r="R197" s="5"/>
      <c r="S197" s="5"/>
      <c r="T197" s="5"/>
      <c r="U197" s="5"/>
      <c r="V197" s="15"/>
      <c r="W197" s="3"/>
      <c r="X197" s="3"/>
      <c r="Y197" s="3"/>
      <c r="Z197" s="3"/>
      <c r="AA197" s="3"/>
      <c r="AD197" s="5"/>
      <c r="AE197" s="5"/>
      <c r="AF197" s="5"/>
      <c r="AG197" s="5"/>
      <c r="AH197" s="15"/>
      <c r="AI197" s="3"/>
      <c r="AJ197" s="3"/>
      <c r="AK197" s="3"/>
      <c r="AL197" s="3"/>
      <c r="AM197" s="3"/>
    </row>
    <row r="198" spans="6:39" ht="12.75">
      <c r="F198" s="5"/>
      <c r="G198" s="5"/>
      <c r="H198" s="5"/>
      <c r="I198" s="5"/>
      <c r="J198" s="15"/>
      <c r="K198" s="3"/>
      <c r="L198" s="3"/>
      <c r="M198" s="3"/>
      <c r="N198" s="3"/>
      <c r="O198" s="3"/>
      <c r="R198" s="5"/>
      <c r="S198" s="5"/>
      <c r="T198" s="5"/>
      <c r="U198" s="5"/>
      <c r="V198" s="15"/>
      <c r="W198" s="3"/>
      <c r="X198" s="3"/>
      <c r="Y198" s="3"/>
      <c r="Z198" s="3"/>
      <c r="AA198" s="3"/>
      <c r="AD198" s="5"/>
      <c r="AE198" s="5"/>
      <c r="AF198" s="5"/>
      <c r="AG198" s="5"/>
      <c r="AH198" s="15"/>
      <c r="AI198" s="3"/>
      <c r="AJ198" s="3"/>
      <c r="AK198" s="3"/>
      <c r="AL198" s="3"/>
      <c r="AM198" s="3"/>
    </row>
    <row r="199" spans="6:39" ht="12.75">
      <c r="F199" s="5"/>
      <c r="G199" s="5"/>
      <c r="H199" s="5"/>
      <c r="I199" s="5"/>
      <c r="J199" s="15"/>
      <c r="K199" s="3"/>
      <c r="L199" s="3"/>
      <c r="M199" s="3"/>
      <c r="N199" s="3"/>
      <c r="O199" s="3"/>
      <c r="R199" s="5"/>
      <c r="S199" s="5"/>
      <c r="T199" s="5"/>
      <c r="U199" s="5"/>
      <c r="V199" s="15"/>
      <c r="W199" s="3"/>
      <c r="X199" s="3"/>
      <c r="Y199" s="3"/>
      <c r="Z199" s="3"/>
      <c r="AA199" s="3"/>
      <c r="AD199" s="5"/>
      <c r="AE199" s="5"/>
      <c r="AF199" s="5"/>
      <c r="AG199" s="5"/>
      <c r="AH199" s="15"/>
      <c r="AI199" s="3"/>
      <c r="AJ199" s="3"/>
      <c r="AK199" s="3"/>
      <c r="AL199" s="3"/>
      <c r="AM199" s="3"/>
    </row>
    <row r="200" spans="6:39" ht="12.75">
      <c r="F200" s="5"/>
      <c r="G200" s="5"/>
      <c r="H200" s="5"/>
      <c r="I200" s="5"/>
      <c r="J200" s="15"/>
      <c r="K200" s="3"/>
      <c r="L200" s="3"/>
      <c r="M200" s="3"/>
      <c r="N200" s="3"/>
      <c r="O200" s="3"/>
      <c r="R200" s="5"/>
      <c r="S200" s="5"/>
      <c r="T200" s="5"/>
      <c r="U200" s="5"/>
      <c r="V200" s="15"/>
      <c r="W200" s="3"/>
      <c r="X200" s="3"/>
      <c r="Y200" s="3"/>
      <c r="Z200" s="3"/>
      <c r="AA200" s="3"/>
      <c r="AD200" s="5"/>
      <c r="AE200" s="5"/>
      <c r="AF200" s="5"/>
      <c r="AG200" s="5"/>
      <c r="AH200" s="15"/>
      <c r="AI200" s="3"/>
      <c r="AJ200" s="3"/>
      <c r="AK200" s="3"/>
      <c r="AL200" s="3"/>
      <c r="AM200" s="3"/>
    </row>
    <row r="201" spans="6:39" ht="12.75">
      <c r="F201" s="5"/>
      <c r="G201" s="5"/>
      <c r="H201" s="5"/>
      <c r="I201" s="5"/>
      <c r="J201" s="15"/>
      <c r="K201" s="3"/>
      <c r="L201" s="3"/>
      <c r="M201" s="3"/>
      <c r="N201" s="3"/>
      <c r="O201" s="3"/>
      <c r="R201" s="5"/>
      <c r="S201" s="5"/>
      <c r="T201" s="5"/>
      <c r="U201" s="5"/>
      <c r="V201" s="15"/>
      <c r="W201" s="3"/>
      <c r="X201" s="3"/>
      <c r="Y201" s="3"/>
      <c r="Z201" s="3"/>
      <c r="AA201" s="3"/>
      <c r="AD201" s="5"/>
      <c r="AE201" s="5"/>
      <c r="AF201" s="5"/>
      <c r="AG201" s="5"/>
      <c r="AH201" s="15"/>
      <c r="AI201" s="3"/>
      <c r="AJ201" s="3"/>
      <c r="AK201" s="3"/>
      <c r="AL201" s="3"/>
      <c r="AM201" s="3"/>
    </row>
    <row r="202" spans="6:39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R202" s="5"/>
      <c r="S202" s="5"/>
      <c r="T202" s="5"/>
      <c r="U202" s="5"/>
      <c r="V202" s="15"/>
      <c r="W202" s="3"/>
      <c r="X202" s="3"/>
      <c r="Y202" s="3"/>
      <c r="Z202" s="3"/>
      <c r="AA202" s="3"/>
      <c r="AD202" s="5"/>
      <c r="AE202" s="5"/>
      <c r="AF202" s="5"/>
      <c r="AG202" s="5"/>
      <c r="AH202" s="15"/>
      <c r="AI202" s="3"/>
      <c r="AJ202" s="3"/>
      <c r="AK202" s="3"/>
      <c r="AL202" s="3"/>
      <c r="AM202" s="3"/>
    </row>
    <row r="203" spans="6:39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R203" s="5"/>
      <c r="S203" s="5"/>
      <c r="T203" s="5"/>
      <c r="U203" s="5"/>
      <c r="V203" s="15"/>
      <c r="W203" s="3"/>
      <c r="X203" s="3"/>
      <c r="Y203" s="3"/>
      <c r="Z203" s="3"/>
      <c r="AA203" s="3"/>
      <c r="AD203" s="5"/>
      <c r="AE203" s="5"/>
      <c r="AF203" s="5"/>
      <c r="AG203" s="5"/>
      <c r="AH203" s="15"/>
      <c r="AI203" s="3"/>
      <c r="AJ203" s="3"/>
      <c r="AK203" s="3"/>
      <c r="AL203" s="3"/>
      <c r="AM203" s="3"/>
    </row>
    <row r="204" spans="6:39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R204" s="5"/>
      <c r="S204" s="5"/>
      <c r="T204" s="5"/>
      <c r="U204" s="5"/>
      <c r="V204" s="15"/>
      <c r="W204" s="3"/>
      <c r="X204" s="3"/>
      <c r="Y204" s="3"/>
      <c r="Z204" s="3"/>
      <c r="AA204" s="3"/>
      <c r="AD204" s="5"/>
      <c r="AE204" s="5"/>
      <c r="AF204" s="5"/>
      <c r="AG204" s="5"/>
      <c r="AH204" s="15"/>
      <c r="AI204" s="3"/>
      <c r="AJ204" s="3"/>
      <c r="AK204" s="3"/>
      <c r="AL204" s="3"/>
      <c r="AM204" s="3"/>
    </row>
    <row r="205" spans="6:39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R205" s="5"/>
      <c r="S205" s="5"/>
      <c r="T205" s="5"/>
      <c r="U205" s="5"/>
      <c r="V205" s="15"/>
      <c r="W205" s="3"/>
      <c r="X205" s="3"/>
      <c r="Y205" s="3"/>
      <c r="Z205" s="3"/>
      <c r="AA205" s="3"/>
      <c r="AD205" s="5"/>
      <c r="AE205" s="5"/>
      <c r="AF205" s="5"/>
      <c r="AG205" s="5"/>
      <c r="AH205" s="15"/>
      <c r="AI205" s="3"/>
      <c r="AJ205" s="3"/>
      <c r="AK205" s="3"/>
      <c r="AL205" s="3"/>
      <c r="AM205" s="3"/>
    </row>
    <row r="206" spans="6:39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R206" s="5"/>
      <c r="S206" s="5"/>
      <c r="T206" s="5"/>
      <c r="U206" s="5"/>
      <c r="V206" s="15"/>
      <c r="W206" s="3"/>
      <c r="X206" s="3"/>
      <c r="Y206" s="3"/>
      <c r="Z206" s="3"/>
      <c r="AA206" s="3"/>
      <c r="AD206" s="5"/>
      <c r="AE206" s="5"/>
      <c r="AF206" s="5"/>
      <c r="AG206" s="5"/>
      <c r="AH206" s="15"/>
      <c r="AI206" s="3"/>
      <c r="AJ206" s="3"/>
      <c r="AK206" s="3"/>
      <c r="AL206" s="3"/>
      <c r="AM206" s="3"/>
    </row>
    <row r="207" spans="6:39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R207" s="5"/>
      <c r="S207" s="5"/>
      <c r="T207" s="5"/>
      <c r="U207" s="5"/>
      <c r="V207" s="15"/>
      <c r="W207" s="3"/>
      <c r="X207" s="3"/>
      <c r="Y207" s="3"/>
      <c r="Z207" s="3"/>
      <c r="AA207" s="3"/>
      <c r="AD207" s="5"/>
      <c r="AE207" s="5"/>
      <c r="AF207" s="5"/>
      <c r="AG207" s="5"/>
      <c r="AH207" s="15"/>
      <c r="AI207" s="3"/>
      <c r="AJ207" s="3"/>
      <c r="AK207" s="3"/>
      <c r="AL207" s="3"/>
      <c r="AM207" s="3"/>
    </row>
    <row r="208" spans="6:39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R208" s="5"/>
      <c r="S208" s="5"/>
      <c r="T208" s="5"/>
      <c r="U208" s="5"/>
      <c r="V208" s="15"/>
      <c r="W208" s="3"/>
      <c r="X208" s="3"/>
      <c r="Y208" s="3"/>
      <c r="Z208" s="3"/>
      <c r="AA208" s="3"/>
      <c r="AD208" s="5"/>
      <c r="AE208" s="5"/>
      <c r="AF208" s="5"/>
      <c r="AG208" s="5"/>
      <c r="AH208" s="15"/>
      <c r="AI208" s="3"/>
      <c r="AJ208" s="3"/>
      <c r="AK208" s="3"/>
      <c r="AL208" s="3"/>
      <c r="AM208" s="3"/>
    </row>
    <row r="209" spans="6:39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R209" s="5"/>
      <c r="S209" s="5"/>
      <c r="T209" s="5"/>
      <c r="U209" s="5"/>
      <c r="V209" s="15"/>
      <c r="W209" s="3"/>
      <c r="X209" s="3"/>
      <c r="Y209" s="3"/>
      <c r="Z209" s="3"/>
      <c r="AA209" s="3"/>
      <c r="AD209" s="5"/>
      <c r="AE209" s="5"/>
      <c r="AF209" s="5"/>
      <c r="AG209" s="5"/>
      <c r="AH209" s="15"/>
      <c r="AI209" s="3"/>
      <c r="AJ209" s="3"/>
      <c r="AK209" s="3"/>
      <c r="AL209" s="3"/>
      <c r="AM209" s="3"/>
    </row>
    <row r="210" spans="6:39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R210" s="5"/>
      <c r="S210" s="5"/>
      <c r="T210" s="5"/>
      <c r="U210" s="5"/>
      <c r="V210" s="15"/>
      <c r="W210" s="3"/>
      <c r="X210" s="3"/>
      <c r="Y210" s="3"/>
      <c r="Z210" s="3"/>
      <c r="AA210" s="3"/>
      <c r="AD210" s="5"/>
      <c r="AE210" s="5"/>
      <c r="AF210" s="5"/>
      <c r="AG210" s="5"/>
      <c r="AH210" s="15"/>
      <c r="AI210" s="3"/>
      <c r="AJ210" s="3"/>
      <c r="AK210" s="3"/>
      <c r="AL210" s="3"/>
      <c r="AM210" s="3"/>
    </row>
    <row r="211" spans="6:39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R211" s="5"/>
      <c r="S211" s="5"/>
      <c r="T211" s="5"/>
      <c r="U211" s="5"/>
      <c r="V211" s="15"/>
      <c r="W211" s="3"/>
      <c r="X211" s="3"/>
      <c r="Y211" s="3"/>
      <c r="Z211" s="3"/>
      <c r="AA211" s="3"/>
      <c r="AD211" s="5"/>
      <c r="AE211" s="5"/>
      <c r="AF211" s="5"/>
      <c r="AG211" s="5"/>
      <c r="AH211" s="15"/>
      <c r="AI211" s="3"/>
      <c r="AJ211" s="3"/>
      <c r="AK211" s="3"/>
      <c r="AL211" s="3"/>
      <c r="AM211" s="3"/>
    </row>
    <row r="212" spans="6:39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R212" s="5"/>
      <c r="S212" s="5"/>
      <c r="T212" s="5"/>
      <c r="U212" s="5"/>
      <c r="V212" s="15"/>
      <c r="W212" s="3"/>
      <c r="X212" s="3"/>
      <c r="Y212" s="3"/>
      <c r="Z212" s="3"/>
      <c r="AA212" s="3"/>
      <c r="AD212" s="5"/>
      <c r="AE212" s="5"/>
      <c r="AF212" s="5"/>
      <c r="AG212" s="5"/>
      <c r="AH212" s="15"/>
      <c r="AI212" s="3"/>
      <c r="AJ212" s="3"/>
      <c r="AK212" s="3"/>
      <c r="AL212" s="3"/>
      <c r="AM212" s="3"/>
    </row>
    <row r="213" spans="6:39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R213" s="5"/>
      <c r="S213" s="5"/>
      <c r="T213" s="5"/>
      <c r="U213" s="5"/>
      <c r="V213" s="15"/>
      <c r="W213" s="3"/>
      <c r="X213" s="3"/>
      <c r="Y213" s="3"/>
      <c r="Z213" s="3"/>
      <c r="AA213" s="3"/>
      <c r="AD213" s="5"/>
      <c r="AE213" s="5"/>
      <c r="AF213" s="5"/>
      <c r="AG213" s="5"/>
      <c r="AH213" s="15"/>
      <c r="AI213" s="3"/>
      <c r="AJ213" s="3"/>
      <c r="AK213" s="3"/>
      <c r="AL213" s="3"/>
      <c r="AM213" s="3"/>
    </row>
    <row r="214" spans="6:39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R214" s="5"/>
      <c r="S214" s="5"/>
      <c r="T214" s="5"/>
      <c r="U214" s="5"/>
      <c r="V214" s="15"/>
      <c r="W214" s="3"/>
      <c r="X214" s="3"/>
      <c r="Y214" s="3"/>
      <c r="Z214" s="3"/>
      <c r="AA214" s="3"/>
      <c r="AD214" s="5"/>
      <c r="AE214" s="5"/>
      <c r="AF214" s="5"/>
      <c r="AG214" s="5"/>
      <c r="AH214" s="15"/>
      <c r="AI214" s="3"/>
      <c r="AJ214" s="3"/>
      <c r="AK214" s="3"/>
      <c r="AL214" s="3"/>
      <c r="AM214" s="3"/>
    </row>
    <row r="215" spans="6:39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R215" s="5"/>
      <c r="S215" s="5"/>
      <c r="T215" s="5"/>
      <c r="U215" s="5"/>
      <c r="V215" s="15"/>
      <c r="W215" s="3"/>
      <c r="X215" s="3"/>
      <c r="Y215" s="3"/>
      <c r="Z215" s="3"/>
      <c r="AA215" s="3"/>
      <c r="AD215" s="5"/>
      <c r="AE215" s="5"/>
      <c r="AF215" s="5"/>
      <c r="AG215" s="5"/>
      <c r="AH215" s="15"/>
      <c r="AI215" s="3"/>
      <c r="AJ215" s="3"/>
      <c r="AK215" s="3"/>
      <c r="AL215" s="3"/>
      <c r="AM215" s="3"/>
    </row>
    <row r="216" spans="6:39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R216" s="5"/>
      <c r="S216" s="5"/>
      <c r="T216" s="5"/>
      <c r="U216" s="5"/>
      <c r="V216" s="15"/>
      <c r="W216" s="3"/>
      <c r="X216" s="3"/>
      <c r="Y216" s="3"/>
      <c r="Z216" s="3"/>
      <c r="AA216" s="3"/>
      <c r="AD216" s="5"/>
      <c r="AE216" s="5"/>
      <c r="AF216" s="5"/>
      <c r="AG216" s="5"/>
      <c r="AH216" s="15"/>
      <c r="AI216" s="3"/>
      <c r="AJ216" s="3"/>
      <c r="AK216" s="3"/>
      <c r="AL216" s="3"/>
      <c r="AM216" s="3"/>
    </row>
    <row r="217" spans="6:39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R217" s="5"/>
      <c r="S217" s="5"/>
      <c r="T217" s="5"/>
      <c r="U217" s="5"/>
      <c r="V217" s="15"/>
      <c r="W217" s="3"/>
      <c r="X217" s="3"/>
      <c r="Y217" s="3"/>
      <c r="Z217" s="3"/>
      <c r="AA217" s="3"/>
      <c r="AD217" s="5"/>
      <c r="AE217" s="5"/>
      <c r="AF217" s="5"/>
      <c r="AG217" s="5"/>
      <c r="AH217" s="15"/>
      <c r="AI217" s="3"/>
      <c r="AJ217" s="3"/>
      <c r="AK217" s="3"/>
      <c r="AL217" s="3"/>
      <c r="AM217" s="3"/>
    </row>
    <row r="218" spans="6:39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R218" s="5"/>
      <c r="S218" s="5"/>
      <c r="T218" s="5"/>
      <c r="U218" s="5"/>
      <c r="V218" s="15"/>
      <c r="W218" s="3"/>
      <c r="X218" s="3"/>
      <c r="Y218" s="3"/>
      <c r="Z218" s="3"/>
      <c r="AA218" s="3"/>
      <c r="AD218" s="5"/>
      <c r="AE218" s="5"/>
      <c r="AF218" s="5"/>
      <c r="AG218" s="5"/>
      <c r="AH218" s="15"/>
      <c r="AI218" s="3"/>
      <c r="AJ218" s="3"/>
      <c r="AK218" s="3"/>
      <c r="AL218" s="3"/>
      <c r="AM218" s="3"/>
    </row>
    <row r="219" spans="6:39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R219" s="5"/>
      <c r="S219" s="5"/>
      <c r="T219" s="5"/>
      <c r="U219" s="5"/>
      <c r="V219" s="15"/>
      <c r="W219" s="3"/>
      <c r="X219" s="3"/>
      <c r="Y219" s="3"/>
      <c r="Z219" s="3"/>
      <c r="AA219" s="3"/>
      <c r="AD219" s="5"/>
      <c r="AE219" s="5"/>
      <c r="AF219" s="5"/>
      <c r="AG219" s="5"/>
      <c r="AH219" s="15"/>
      <c r="AI219" s="3"/>
      <c r="AJ219" s="3"/>
      <c r="AK219" s="3"/>
      <c r="AL219" s="3"/>
      <c r="AM219" s="3"/>
    </row>
    <row r="220" spans="6:39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R220" s="5"/>
      <c r="S220" s="5"/>
      <c r="T220" s="5"/>
      <c r="U220" s="5"/>
      <c r="V220" s="15"/>
      <c r="W220" s="3"/>
      <c r="X220" s="3"/>
      <c r="Y220" s="3"/>
      <c r="Z220" s="3"/>
      <c r="AA220" s="3"/>
      <c r="AD220" s="5"/>
      <c r="AE220" s="5"/>
      <c r="AF220" s="5"/>
      <c r="AG220" s="5"/>
      <c r="AH220" s="15"/>
      <c r="AI220" s="3"/>
      <c r="AJ220" s="3"/>
      <c r="AK220" s="3"/>
      <c r="AL220" s="3"/>
      <c r="AM220" s="3"/>
    </row>
    <row r="221" spans="6:39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R221" s="5"/>
      <c r="S221" s="5"/>
      <c r="T221" s="5"/>
      <c r="U221" s="5"/>
      <c r="V221" s="15"/>
      <c r="W221" s="3"/>
      <c r="X221" s="3"/>
      <c r="Y221" s="3"/>
      <c r="Z221" s="3"/>
      <c r="AA221" s="3"/>
      <c r="AD221" s="5"/>
      <c r="AE221" s="5"/>
      <c r="AF221" s="5"/>
      <c r="AG221" s="5"/>
      <c r="AH221" s="15"/>
      <c r="AI221" s="3"/>
      <c r="AJ221" s="3"/>
      <c r="AK221" s="3"/>
      <c r="AL221" s="3"/>
      <c r="AM221" s="3"/>
    </row>
    <row r="222" spans="6:39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R222" s="5"/>
      <c r="S222" s="5"/>
      <c r="T222" s="5"/>
      <c r="U222" s="5"/>
      <c r="V222" s="15"/>
      <c r="W222" s="3"/>
      <c r="X222" s="3"/>
      <c r="Y222" s="3"/>
      <c r="Z222" s="3"/>
      <c r="AA222" s="3"/>
      <c r="AD222" s="5"/>
      <c r="AE222" s="5"/>
      <c r="AF222" s="5"/>
      <c r="AG222" s="5"/>
      <c r="AH222" s="15"/>
      <c r="AI222" s="3"/>
      <c r="AJ222" s="3"/>
      <c r="AK222" s="3"/>
      <c r="AL222" s="3"/>
      <c r="AM222" s="3"/>
    </row>
    <row r="223" spans="6:39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R223" s="5"/>
      <c r="S223" s="5"/>
      <c r="T223" s="5"/>
      <c r="U223" s="5"/>
      <c r="V223" s="15"/>
      <c r="W223" s="3"/>
      <c r="X223" s="3"/>
      <c r="Y223" s="3"/>
      <c r="Z223" s="3"/>
      <c r="AA223" s="3"/>
      <c r="AD223" s="5"/>
      <c r="AE223" s="5"/>
      <c r="AF223" s="5"/>
      <c r="AG223" s="5"/>
      <c r="AH223" s="15"/>
      <c r="AI223" s="3"/>
      <c r="AJ223" s="3"/>
      <c r="AK223" s="3"/>
      <c r="AL223" s="3"/>
      <c r="AM223" s="3"/>
    </row>
    <row r="224" spans="6:39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R224" s="5"/>
      <c r="S224" s="5"/>
      <c r="T224" s="5"/>
      <c r="U224" s="5"/>
      <c r="V224" s="15"/>
      <c r="W224" s="3"/>
      <c r="X224" s="3"/>
      <c r="Y224" s="3"/>
      <c r="Z224" s="3"/>
      <c r="AA224" s="3"/>
      <c r="AD224" s="5"/>
      <c r="AE224" s="5"/>
      <c r="AF224" s="5"/>
      <c r="AG224" s="5"/>
      <c r="AH224" s="15"/>
      <c r="AI224" s="3"/>
      <c r="AJ224" s="3"/>
      <c r="AK224" s="3"/>
      <c r="AL224" s="3"/>
      <c r="AM224" s="3"/>
    </row>
    <row r="225" spans="6:39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R225" s="5"/>
      <c r="S225" s="5"/>
      <c r="T225" s="5"/>
      <c r="U225" s="5"/>
      <c r="V225" s="15"/>
      <c r="W225" s="3"/>
      <c r="X225" s="3"/>
      <c r="Y225" s="3"/>
      <c r="Z225" s="3"/>
      <c r="AA225" s="3"/>
      <c r="AD225" s="5"/>
      <c r="AE225" s="5"/>
      <c r="AF225" s="5"/>
      <c r="AG225" s="5"/>
      <c r="AH225" s="15"/>
      <c r="AI225" s="3"/>
      <c r="AJ225" s="3"/>
      <c r="AK225" s="3"/>
      <c r="AL225" s="3"/>
      <c r="AM225" s="3"/>
    </row>
    <row r="226" spans="6:39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R226" s="5"/>
      <c r="S226" s="5"/>
      <c r="T226" s="5"/>
      <c r="U226" s="5"/>
      <c r="V226" s="15"/>
      <c r="W226" s="3"/>
      <c r="X226" s="3"/>
      <c r="Y226" s="3"/>
      <c r="Z226" s="3"/>
      <c r="AA226" s="3"/>
      <c r="AD226" s="5"/>
      <c r="AE226" s="5"/>
      <c r="AF226" s="5"/>
      <c r="AG226" s="5"/>
      <c r="AH226" s="15"/>
      <c r="AI226" s="3"/>
      <c r="AJ226" s="3"/>
      <c r="AK226" s="3"/>
      <c r="AL226" s="3"/>
      <c r="AM226" s="3"/>
    </row>
    <row r="227" spans="6:39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R227" s="5"/>
      <c r="S227" s="5"/>
      <c r="T227" s="5"/>
      <c r="U227" s="5"/>
      <c r="V227" s="15"/>
      <c r="W227" s="3"/>
      <c r="X227" s="3"/>
      <c r="Y227" s="3"/>
      <c r="Z227" s="3"/>
      <c r="AA227" s="3"/>
      <c r="AD227" s="5"/>
      <c r="AE227" s="5"/>
      <c r="AF227" s="5"/>
      <c r="AG227" s="5"/>
      <c r="AH227" s="15"/>
      <c r="AI227" s="3"/>
      <c r="AJ227" s="3"/>
      <c r="AK227" s="3"/>
      <c r="AL227" s="3"/>
      <c r="AM227" s="3"/>
    </row>
    <row r="228" spans="6:39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R228" s="5"/>
      <c r="S228" s="5"/>
      <c r="T228" s="5"/>
      <c r="U228" s="5"/>
      <c r="V228" s="15"/>
      <c r="W228" s="3"/>
      <c r="X228" s="3"/>
      <c r="Y228" s="3"/>
      <c r="Z228" s="3"/>
      <c r="AA228" s="3"/>
      <c r="AD228" s="5"/>
      <c r="AE228" s="5"/>
      <c r="AF228" s="5"/>
      <c r="AG228" s="5"/>
      <c r="AH228" s="15"/>
      <c r="AI228" s="3"/>
      <c r="AJ228" s="3"/>
      <c r="AK228" s="3"/>
      <c r="AL228" s="3"/>
      <c r="AM228" s="3"/>
    </row>
    <row r="229" spans="6:39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R229" s="5"/>
      <c r="S229" s="5"/>
      <c r="T229" s="5"/>
      <c r="U229" s="5"/>
      <c r="V229" s="15"/>
      <c r="W229" s="3"/>
      <c r="X229" s="3"/>
      <c r="Y229" s="3"/>
      <c r="Z229" s="3"/>
      <c r="AA229" s="3"/>
      <c r="AD229" s="5"/>
      <c r="AE229" s="5"/>
      <c r="AF229" s="5"/>
      <c r="AG229" s="5"/>
      <c r="AH229" s="15"/>
      <c r="AI229" s="3"/>
      <c r="AJ229" s="3"/>
      <c r="AK229" s="3"/>
      <c r="AL229" s="3"/>
      <c r="AM229" s="3"/>
    </row>
    <row r="230" spans="6:39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R230" s="5"/>
      <c r="S230" s="5"/>
      <c r="T230" s="5"/>
      <c r="U230" s="5"/>
      <c r="V230" s="15"/>
      <c r="W230" s="3"/>
      <c r="X230" s="3"/>
      <c r="Y230" s="3"/>
      <c r="Z230" s="3"/>
      <c r="AA230" s="3"/>
      <c r="AD230" s="5"/>
      <c r="AE230" s="5"/>
      <c r="AF230" s="5"/>
      <c r="AG230" s="5"/>
      <c r="AH230" s="15"/>
      <c r="AI230" s="3"/>
      <c r="AJ230" s="3"/>
      <c r="AK230" s="3"/>
      <c r="AL230" s="3"/>
      <c r="AM230" s="3"/>
    </row>
    <row r="231" spans="6:39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R231" s="5"/>
      <c r="S231" s="5"/>
      <c r="T231" s="5"/>
      <c r="U231" s="5"/>
      <c r="V231" s="15"/>
      <c r="W231" s="3"/>
      <c r="X231" s="3"/>
      <c r="Y231" s="3"/>
      <c r="Z231" s="3"/>
      <c r="AA231" s="3"/>
      <c r="AD231" s="5"/>
      <c r="AE231" s="5"/>
      <c r="AF231" s="5"/>
      <c r="AG231" s="5"/>
      <c r="AH231" s="15"/>
      <c r="AI231" s="3"/>
      <c r="AJ231" s="3"/>
      <c r="AK231" s="3"/>
      <c r="AL231" s="3"/>
      <c r="AM231" s="3"/>
    </row>
    <row r="232" spans="6:39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R232" s="5"/>
      <c r="S232" s="5"/>
      <c r="T232" s="5"/>
      <c r="U232" s="5"/>
      <c r="V232" s="15"/>
      <c r="W232" s="3"/>
      <c r="X232" s="3"/>
      <c r="Y232" s="3"/>
      <c r="Z232" s="3"/>
      <c r="AA232" s="3"/>
      <c r="AD232" s="5"/>
      <c r="AE232" s="5"/>
      <c r="AF232" s="5"/>
      <c r="AG232" s="5"/>
      <c r="AH232" s="15"/>
      <c r="AI232" s="3"/>
      <c r="AJ232" s="3"/>
      <c r="AK232" s="3"/>
      <c r="AL232" s="3"/>
      <c r="AM232" s="3"/>
    </row>
    <row r="233" spans="6:39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R233" s="5"/>
      <c r="S233" s="5"/>
      <c r="T233" s="5"/>
      <c r="U233" s="5"/>
      <c r="V233" s="15"/>
      <c r="W233" s="3"/>
      <c r="X233" s="3"/>
      <c r="Y233" s="3"/>
      <c r="Z233" s="3"/>
      <c r="AA233" s="3"/>
      <c r="AD233" s="5"/>
      <c r="AE233" s="5"/>
      <c r="AF233" s="5"/>
      <c r="AG233" s="5"/>
      <c r="AH233" s="15"/>
      <c r="AI233" s="3"/>
      <c r="AJ233" s="3"/>
      <c r="AK233" s="3"/>
      <c r="AL233" s="3"/>
      <c r="AM233" s="3"/>
    </row>
    <row r="234" spans="6:39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R234" s="5"/>
      <c r="S234" s="5"/>
      <c r="T234" s="5"/>
      <c r="U234" s="5"/>
      <c r="V234" s="15"/>
      <c r="W234" s="3"/>
      <c r="X234" s="3"/>
      <c r="Y234" s="3"/>
      <c r="Z234" s="3"/>
      <c r="AA234" s="3"/>
      <c r="AD234" s="5"/>
      <c r="AE234" s="5"/>
      <c r="AF234" s="5"/>
      <c r="AG234" s="5"/>
      <c r="AH234" s="15"/>
      <c r="AI234" s="3"/>
      <c r="AJ234" s="3"/>
      <c r="AK234" s="3"/>
      <c r="AL234" s="3"/>
      <c r="AM234" s="3"/>
    </row>
    <row r="235" spans="6:39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R235" s="5"/>
      <c r="S235" s="5"/>
      <c r="T235" s="5"/>
      <c r="U235" s="5"/>
      <c r="V235" s="15"/>
      <c r="W235" s="3"/>
      <c r="X235" s="3"/>
      <c r="Y235" s="3"/>
      <c r="Z235" s="3"/>
      <c r="AA235" s="3"/>
      <c r="AD235" s="5"/>
      <c r="AE235" s="5"/>
      <c r="AF235" s="5"/>
      <c r="AG235" s="5"/>
      <c r="AH235" s="15"/>
      <c r="AI235" s="3"/>
      <c r="AJ235" s="3"/>
      <c r="AK235" s="3"/>
      <c r="AL235" s="3"/>
      <c r="AM235" s="3"/>
    </row>
    <row r="236" spans="6:39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R236" s="5"/>
      <c r="S236" s="5"/>
      <c r="T236" s="5"/>
      <c r="U236" s="5"/>
      <c r="V236" s="15"/>
      <c r="W236" s="3"/>
      <c r="X236" s="3"/>
      <c r="Y236" s="3"/>
      <c r="Z236" s="3"/>
      <c r="AA236" s="3"/>
      <c r="AD236" s="5"/>
      <c r="AE236" s="5"/>
      <c r="AF236" s="5"/>
      <c r="AG236" s="5"/>
      <c r="AH236" s="15"/>
      <c r="AI236" s="3"/>
      <c r="AJ236" s="3"/>
      <c r="AK236" s="3"/>
      <c r="AL236" s="3"/>
      <c r="AM236" s="3"/>
    </row>
    <row r="237" spans="6:39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R237" s="5"/>
      <c r="S237" s="5"/>
      <c r="T237" s="5"/>
      <c r="U237" s="5"/>
      <c r="V237" s="15"/>
      <c r="W237" s="3"/>
      <c r="X237" s="3"/>
      <c r="Y237" s="3"/>
      <c r="Z237" s="3"/>
      <c r="AA237" s="3"/>
      <c r="AD237" s="5"/>
      <c r="AE237" s="5"/>
      <c r="AF237" s="5"/>
      <c r="AG237" s="5"/>
      <c r="AH237" s="15"/>
      <c r="AI237" s="3"/>
      <c r="AJ237" s="3"/>
      <c r="AK237" s="3"/>
      <c r="AL237" s="3"/>
      <c r="AM237" s="3"/>
    </row>
    <row r="238" spans="6:39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R238" s="5"/>
      <c r="S238" s="5"/>
      <c r="T238" s="5"/>
      <c r="U238" s="5"/>
      <c r="V238" s="15"/>
      <c r="W238" s="3"/>
      <c r="X238" s="3"/>
      <c r="Y238" s="3"/>
      <c r="Z238" s="3"/>
      <c r="AA238" s="3"/>
      <c r="AD238" s="5"/>
      <c r="AE238" s="5"/>
      <c r="AF238" s="5"/>
      <c r="AG238" s="5"/>
      <c r="AH238" s="15"/>
      <c r="AI238" s="3"/>
      <c r="AJ238" s="3"/>
      <c r="AK238" s="3"/>
      <c r="AL238" s="3"/>
      <c r="AM238" s="3"/>
    </row>
    <row r="239" spans="6:39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R239" s="5"/>
      <c r="S239" s="5"/>
      <c r="T239" s="5"/>
      <c r="U239" s="5"/>
      <c r="V239" s="15"/>
      <c r="W239" s="3"/>
      <c r="X239" s="3"/>
      <c r="Y239" s="3"/>
      <c r="Z239" s="3"/>
      <c r="AA239" s="3"/>
      <c r="AD239" s="5"/>
      <c r="AE239" s="5"/>
      <c r="AF239" s="5"/>
      <c r="AG239" s="5"/>
      <c r="AH239" s="15"/>
      <c r="AI239" s="3"/>
      <c r="AJ239" s="3"/>
      <c r="AK239" s="3"/>
      <c r="AL239" s="3"/>
      <c r="AM239" s="3"/>
    </row>
    <row r="240" spans="6:39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R240" s="5"/>
      <c r="S240" s="5"/>
      <c r="T240" s="5"/>
      <c r="U240" s="5"/>
      <c r="V240" s="15"/>
      <c r="W240" s="3"/>
      <c r="X240" s="3"/>
      <c r="Y240" s="3"/>
      <c r="Z240" s="3"/>
      <c r="AA240" s="3"/>
      <c r="AD240" s="5"/>
      <c r="AE240" s="5"/>
      <c r="AF240" s="5"/>
      <c r="AG240" s="5"/>
      <c r="AH240" s="15"/>
      <c r="AI240" s="3"/>
      <c r="AJ240" s="3"/>
      <c r="AK240" s="3"/>
      <c r="AL240" s="3"/>
      <c r="AM240" s="3"/>
    </row>
    <row r="241" spans="6:39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R241" s="5"/>
      <c r="S241" s="5"/>
      <c r="T241" s="5"/>
      <c r="U241" s="5"/>
      <c r="V241" s="15"/>
      <c r="W241" s="3"/>
      <c r="X241" s="3"/>
      <c r="Y241" s="3"/>
      <c r="Z241" s="3"/>
      <c r="AA241" s="3"/>
      <c r="AD241" s="5"/>
      <c r="AE241" s="5"/>
      <c r="AF241" s="5"/>
      <c r="AG241" s="5"/>
      <c r="AH241" s="15"/>
      <c r="AI241" s="3"/>
      <c r="AJ241" s="3"/>
      <c r="AK241" s="3"/>
      <c r="AL241" s="3"/>
      <c r="AM241" s="3"/>
    </row>
    <row r="242" spans="6:39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R242" s="5"/>
      <c r="S242" s="5"/>
      <c r="T242" s="5"/>
      <c r="U242" s="5"/>
      <c r="V242" s="15"/>
      <c r="W242" s="3"/>
      <c r="X242" s="3"/>
      <c r="Y242" s="3"/>
      <c r="Z242" s="3"/>
      <c r="AA242" s="3"/>
      <c r="AD242" s="5"/>
      <c r="AE242" s="5"/>
      <c r="AF242" s="5"/>
      <c r="AG242" s="5"/>
      <c r="AH242" s="15"/>
      <c r="AI242" s="3"/>
      <c r="AJ242" s="3"/>
      <c r="AK242" s="3"/>
      <c r="AL242" s="3"/>
      <c r="AM242" s="3"/>
    </row>
    <row r="243" spans="6:39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R243" s="5"/>
      <c r="S243" s="5"/>
      <c r="T243" s="5"/>
      <c r="U243" s="5"/>
      <c r="V243" s="15"/>
      <c r="W243" s="3"/>
      <c r="X243" s="3"/>
      <c r="Y243" s="3"/>
      <c r="Z243" s="3"/>
      <c r="AA243" s="3"/>
      <c r="AD243" s="5"/>
      <c r="AE243" s="5"/>
      <c r="AF243" s="5"/>
      <c r="AG243" s="5"/>
      <c r="AH243" s="15"/>
      <c r="AI243" s="3"/>
      <c r="AJ243" s="3"/>
      <c r="AK243" s="3"/>
      <c r="AL243" s="3"/>
      <c r="AM243" s="3"/>
    </row>
    <row r="244" spans="6:39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R244" s="5"/>
      <c r="S244" s="5"/>
      <c r="T244" s="5"/>
      <c r="U244" s="5"/>
      <c r="V244" s="15"/>
      <c r="W244" s="3"/>
      <c r="X244" s="3"/>
      <c r="Y244" s="3"/>
      <c r="Z244" s="3"/>
      <c r="AA244" s="3"/>
      <c r="AD244" s="5"/>
      <c r="AE244" s="5"/>
      <c r="AF244" s="5"/>
      <c r="AG244" s="5"/>
      <c r="AH244" s="15"/>
      <c r="AI244" s="3"/>
      <c r="AJ244" s="3"/>
      <c r="AK244" s="3"/>
      <c r="AL244" s="3"/>
      <c r="AM244" s="3"/>
    </row>
    <row r="245" spans="6:39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R245" s="5"/>
      <c r="S245" s="5"/>
      <c r="T245" s="5"/>
      <c r="U245" s="5"/>
      <c r="V245" s="15"/>
      <c r="W245" s="3"/>
      <c r="X245" s="3"/>
      <c r="Y245" s="3"/>
      <c r="Z245" s="3"/>
      <c r="AA245" s="3"/>
      <c r="AD245" s="5"/>
      <c r="AE245" s="5"/>
      <c r="AF245" s="5"/>
      <c r="AG245" s="5"/>
      <c r="AH245" s="15"/>
      <c r="AI245" s="3"/>
      <c r="AJ245" s="3"/>
      <c r="AK245" s="3"/>
      <c r="AL245" s="3"/>
      <c r="AM245" s="3"/>
    </row>
    <row r="246" spans="6:39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R246" s="5"/>
      <c r="S246" s="5"/>
      <c r="T246" s="5"/>
      <c r="U246" s="5"/>
      <c r="V246" s="15"/>
      <c r="W246" s="3"/>
      <c r="X246" s="3"/>
      <c r="Y246" s="3"/>
      <c r="Z246" s="3"/>
      <c r="AA246" s="3"/>
      <c r="AD246" s="5"/>
      <c r="AE246" s="5"/>
      <c r="AF246" s="5"/>
      <c r="AG246" s="5"/>
      <c r="AH246" s="15"/>
      <c r="AI246" s="3"/>
      <c r="AJ246" s="3"/>
      <c r="AK246" s="3"/>
      <c r="AL246" s="3"/>
      <c r="AM246" s="3"/>
    </row>
    <row r="247" spans="6:39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R247" s="5"/>
      <c r="S247" s="5"/>
      <c r="T247" s="5"/>
      <c r="U247" s="5"/>
      <c r="V247" s="15"/>
      <c r="W247" s="3"/>
      <c r="X247" s="3"/>
      <c r="Y247" s="3"/>
      <c r="Z247" s="3"/>
      <c r="AA247" s="3"/>
      <c r="AD247" s="5"/>
      <c r="AE247" s="5"/>
      <c r="AF247" s="5"/>
      <c r="AG247" s="5"/>
      <c r="AH247" s="15"/>
      <c r="AI247" s="3"/>
      <c r="AJ247" s="3"/>
      <c r="AK247" s="3"/>
      <c r="AL247" s="3"/>
      <c r="AM247" s="3"/>
    </row>
    <row r="248" spans="6:39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R248" s="5"/>
      <c r="S248" s="5"/>
      <c r="T248" s="5"/>
      <c r="U248" s="5"/>
      <c r="V248" s="15"/>
      <c r="W248" s="3"/>
      <c r="X248" s="3"/>
      <c r="Y248" s="3"/>
      <c r="Z248" s="3"/>
      <c r="AA248" s="3"/>
      <c r="AD248" s="5"/>
      <c r="AE248" s="5"/>
      <c r="AF248" s="5"/>
      <c r="AG248" s="5"/>
      <c r="AH248" s="15"/>
      <c r="AI248" s="3"/>
      <c r="AJ248" s="3"/>
      <c r="AK248" s="3"/>
      <c r="AL248" s="3"/>
      <c r="AM248" s="3"/>
    </row>
    <row r="249" spans="6:39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R249" s="5"/>
      <c r="S249" s="5"/>
      <c r="T249" s="5"/>
      <c r="U249" s="5"/>
      <c r="V249" s="15"/>
      <c r="W249" s="3"/>
      <c r="X249" s="3"/>
      <c r="Y249" s="3"/>
      <c r="Z249" s="3"/>
      <c r="AA249" s="3"/>
      <c r="AD249" s="5"/>
      <c r="AE249" s="5"/>
      <c r="AF249" s="5"/>
      <c r="AG249" s="5"/>
      <c r="AH249" s="15"/>
      <c r="AI249" s="3"/>
      <c r="AJ249" s="3"/>
      <c r="AK249" s="3"/>
      <c r="AL249" s="3"/>
      <c r="AM249" s="3"/>
    </row>
    <row r="250" spans="6:39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R250" s="5"/>
      <c r="S250" s="5"/>
      <c r="T250" s="5"/>
      <c r="U250" s="5"/>
      <c r="V250" s="15"/>
      <c r="W250" s="3"/>
      <c r="X250" s="3"/>
      <c r="Y250" s="3"/>
      <c r="Z250" s="3"/>
      <c r="AA250" s="3"/>
      <c r="AD250" s="5"/>
      <c r="AE250" s="5"/>
      <c r="AF250" s="5"/>
      <c r="AG250" s="5"/>
      <c r="AH250" s="15"/>
      <c r="AI250" s="3"/>
      <c r="AJ250" s="3"/>
      <c r="AK250" s="3"/>
      <c r="AL250" s="3"/>
      <c r="AM250" s="3"/>
    </row>
    <row r="251" spans="6:39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R251" s="5"/>
      <c r="S251" s="5"/>
      <c r="T251" s="5"/>
      <c r="U251" s="5"/>
      <c r="V251" s="15"/>
      <c r="W251" s="3"/>
      <c r="X251" s="3"/>
      <c r="Y251" s="3"/>
      <c r="Z251" s="3"/>
      <c r="AA251" s="3"/>
      <c r="AD251" s="5"/>
      <c r="AE251" s="5"/>
      <c r="AF251" s="5"/>
      <c r="AG251" s="5"/>
      <c r="AH251" s="15"/>
      <c r="AI251" s="3"/>
      <c r="AJ251" s="3"/>
      <c r="AK251" s="3"/>
      <c r="AL251" s="3"/>
      <c r="AM251" s="3"/>
    </row>
    <row r="252" spans="6:39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R252" s="5"/>
      <c r="S252" s="5"/>
      <c r="T252" s="5"/>
      <c r="U252" s="5"/>
      <c r="V252" s="15"/>
      <c r="W252" s="3"/>
      <c r="X252" s="3"/>
      <c r="Y252" s="3"/>
      <c r="Z252" s="3"/>
      <c r="AA252" s="3"/>
      <c r="AD252" s="5"/>
      <c r="AE252" s="5"/>
      <c r="AF252" s="5"/>
      <c r="AG252" s="5"/>
      <c r="AH252" s="15"/>
      <c r="AI252" s="3"/>
      <c r="AJ252" s="3"/>
      <c r="AK252" s="3"/>
      <c r="AL252" s="3"/>
      <c r="AM252" s="3"/>
    </row>
    <row r="253" spans="6:39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R253" s="5"/>
      <c r="S253" s="5"/>
      <c r="T253" s="5"/>
      <c r="U253" s="5"/>
      <c r="V253" s="15"/>
      <c r="W253" s="3"/>
      <c r="X253" s="3"/>
      <c r="Y253" s="3"/>
      <c r="Z253" s="3"/>
      <c r="AA253" s="3"/>
      <c r="AD253" s="5"/>
      <c r="AE253" s="5"/>
      <c r="AF253" s="5"/>
      <c r="AG253" s="5"/>
      <c r="AH253" s="15"/>
      <c r="AI253" s="3"/>
      <c r="AJ253" s="3"/>
      <c r="AK253" s="3"/>
      <c r="AL253" s="3"/>
      <c r="AM253" s="3"/>
    </row>
    <row r="254" spans="6:39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R254" s="5"/>
      <c r="S254" s="5"/>
      <c r="T254" s="5"/>
      <c r="U254" s="5"/>
      <c r="V254" s="15"/>
      <c r="W254" s="3"/>
      <c r="X254" s="3"/>
      <c r="Y254" s="3"/>
      <c r="Z254" s="3"/>
      <c r="AA254" s="3"/>
      <c r="AD254" s="5"/>
      <c r="AE254" s="5"/>
      <c r="AF254" s="5"/>
      <c r="AG254" s="5"/>
      <c r="AH254" s="15"/>
      <c r="AI254" s="3"/>
      <c r="AJ254" s="3"/>
      <c r="AK254" s="3"/>
      <c r="AL254" s="3"/>
      <c r="AM254" s="3"/>
    </row>
    <row r="255" spans="6:39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R255" s="5"/>
      <c r="S255" s="5"/>
      <c r="T255" s="5"/>
      <c r="U255" s="5"/>
      <c r="V255" s="15"/>
      <c r="W255" s="3"/>
      <c r="X255" s="3"/>
      <c r="Y255" s="3"/>
      <c r="Z255" s="3"/>
      <c r="AA255" s="3"/>
      <c r="AD255" s="5"/>
      <c r="AE255" s="5"/>
      <c r="AF255" s="5"/>
      <c r="AG255" s="5"/>
      <c r="AH255" s="15"/>
      <c r="AI255" s="3"/>
      <c r="AJ255" s="3"/>
      <c r="AK255" s="3"/>
      <c r="AL255" s="3"/>
      <c r="AM255" s="3"/>
    </row>
    <row r="256" spans="6:39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R256" s="5"/>
      <c r="S256" s="5"/>
      <c r="T256" s="5"/>
      <c r="U256" s="5"/>
      <c r="V256" s="15"/>
      <c r="W256" s="3"/>
      <c r="X256" s="3"/>
      <c r="Y256" s="3"/>
      <c r="Z256" s="3"/>
      <c r="AA256" s="3"/>
      <c r="AD256" s="5"/>
      <c r="AE256" s="5"/>
      <c r="AF256" s="5"/>
      <c r="AG256" s="5"/>
      <c r="AH256" s="15"/>
      <c r="AI256" s="3"/>
      <c r="AJ256" s="3"/>
      <c r="AK256" s="3"/>
      <c r="AL256" s="3"/>
      <c r="AM256" s="3"/>
    </row>
    <row r="257" spans="6:39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R257" s="5"/>
      <c r="S257" s="5"/>
      <c r="T257" s="5"/>
      <c r="U257" s="5"/>
      <c r="V257" s="15"/>
      <c r="W257" s="3"/>
      <c r="X257" s="3"/>
      <c r="Y257" s="3"/>
      <c r="Z257" s="3"/>
      <c r="AA257" s="3"/>
      <c r="AD257" s="5"/>
      <c r="AE257" s="5"/>
      <c r="AF257" s="5"/>
      <c r="AG257" s="5"/>
      <c r="AH257" s="15"/>
      <c r="AI257" s="3"/>
      <c r="AJ257" s="3"/>
      <c r="AK257" s="3"/>
      <c r="AL257" s="3"/>
      <c r="AM257" s="3"/>
    </row>
    <row r="258" spans="6:39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R258" s="5"/>
      <c r="S258" s="5"/>
      <c r="T258" s="5"/>
      <c r="U258" s="5"/>
      <c r="V258" s="15"/>
      <c r="W258" s="3"/>
      <c r="X258" s="3"/>
      <c r="Y258" s="3"/>
      <c r="Z258" s="3"/>
      <c r="AA258" s="3"/>
      <c r="AD258" s="5"/>
      <c r="AE258" s="5"/>
      <c r="AF258" s="5"/>
      <c r="AG258" s="5"/>
      <c r="AH258" s="15"/>
      <c r="AI258" s="3"/>
      <c r="AJ258" s="3"/>
      <c r="AK258" s="3"/>
      <c r="AL258" s="3"/>
      <c r="AM258" s="3"/>
    </row>
    <row r="259" spans="6:39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R259" s="5"/>
      <c r="S259" s="5"/>
      <c r="T259" s="5"/>
      <c r="U259" s="5"/>
      <c r="V259" s="15"/>
      <c r="W259" s="3"/>
      <c r="X259" s="3"/>
      <c r="Y259" s="3"/>
      <c r="Z259" s="3"/>
      <c r="AA259" s="3"/>
      <c r="AD259" s="5"/>
      <c r="AE259" s="5"/>
      <c r="AF259" s="5"/>
      <c r="AG259" s="5"/>
      <c r="AH259" s="15"/>
      <c r="AI259" s="3"/>
      <c r="AJ259" s="3"/>
      <c r="AK259" s="3"/>
      <c r="AL259" s="3"/>
      <c r="AM259" s="3"/>
    </row>
    <row r="260" spans="6:39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R260" s="5"/>
      <c r="S260" s="5"/>
      <c r="T260" s="5"/>
      <c r="U260" s="5"/>
      <c r="V260" s="15"/>
      <c r="W260" s="3"/>
      <c r="X260" s="3"/>
      <c r="Y260" s="3"/>
      <c r="Z260" s="3"/>
      <c r="AA260" s="3"/>
      <c r="AD260" s="5"/>
      <c r="AE260" s="5"/>
      <c r="AF260" s="5"/>
      <c r="AG260" s="5"/>
      <c r="AH260" s="15"/>
      <c r="AI260" s="3"/>
      <c r="AJ260" s="3"/>
      <c r="AK260" s="3"/>
      <c r="AL260" s="3"/>
      <c r="AM260" s="3"/>
    </row>
    <row r="261" spans="6:39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R261" s="5"/>
      <c r="S261" s="5"/>
      <c r="T261" s="5"/>
      <c r="U261" s="5"/>
      <c r="V261" s="15"/>
      <c r="W261" s="3"/>
      <c r="X261" s="3"/>
      <c r="Y261" s="3"/>
      <c r="Z261" s="3"/>
      <c r="AA261" s="3"/>
      <c r="AD261" s="5"/>
      <c r="AE261" s="5"/>
      <c r="AF261" s="5"/>
      <c r="AG261" s="5"/>
      <c r="AH261" s="15"/>
      <c r="AI261" s="3"/>
      <c r="AJ261" s="3"/>
      <c r="AK261" s="3"/>
      <c r="AL261" s="3"/>
      <c r="AM261" s="3"/>
    </row>
    <row r="262" spans="6:39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R262" s="5"/>
      <c r="S262" s="5"/>
      <c r="T262" s="5"/>
      <c r="U262" s="5"/>
      <c r="V262" s="15"/>
      <c r="W262" s="3"/>
      <c r="X262" s="3"/>
      <c r="Y262" s="3"/>
      <c r="Z262" s="3"/>
      <c r="AA262" s="3"/>
      <c r="AD262" s="5"/>
      <c r="AE262" s="5"/>
      <c r="AF262" s="5"/>
      <c r="AG262" s="5"/>
      <c r="AH262" s="15"/>
      <c r="AI262" s="3"/>
      <c r="AJ262" s="3"/>
      <c r="AK262" s="3"/>
      <c r="AL262" s="3"/>
      <c r="AM262" s="3"/>
    </row>
    <row r="263" spans="6:39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R263" s="5"/>
      <c r="S263" s="5"/>
      <c r="T263" s="5"/>
      <c r="U263" s="5"/>
      <c r="V263" s="15"/>
      <c r="W263" s="3"/>
      <c r="X263" s="3"/>
      <c r="Y263" s="3"/>
      <c r="Z263" s="3"/>
      <c r="AA263" s="3"/>
      <c r="AD263" s="5"/>
      <c r="AE263" s="5"/>
      <c r="AF263" s="5"/>
      <c r="AG263" s="5"/>
      <c r="AH263" s="15"/>
      <c r="AI263" s="3"/>
      <c r="AJ263" s="3"/>
      <c r="AK263" s="3"/>
      <c r="AL263" s="3"/>
      <c r="AM263" s="3"/>
    </row>
    <row r="264" spans="6:39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R264" s="5"/>
      <c r="S264" s="5"/>
      <c r="T264" s="5"/>
      <c r="U264" s="5"/>
      <c r="V264" s="15"/>
      <c r="W264" s="3"/>
      <c r="X264" s="3"/>
      <c r="Y264" s="3"/>
      <c r="Z264" s="3"/>
      <c r="AA264" s="3"/>
      <c r="AD264" s="5"/>
      <c r="AE264" s="5"/>
      <c r="AF264" s="5"/>
      <c r="AG264" s="5"/>
      <c r="AH264" s="15"/>
      <c r="AI264" s="3"/>
      <c r="AJ264" s="3"/>
      <c r="AK264" s="3"/>
      <c r="AL264" s="3"/>
      <c r="AM264" s="3"/>
    </row>
    <row r="265" spans="6:39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R265" s="5"/>
      <c r="S265" s="5"/>
      <c r="T265" s="5"/>
      <c r="U265" s="5"/>
      <c r="V265" s="15"/>
      <c r="W265" s="3"/>
      <c r="X265" s="3"/>
      <c r="Y265" s="3"/>
      <c r="Z265" s="3"/>
      <c r="AA265" s="3"/>
      <c r="AD265" s="5"/>
      <c r="AE265" s="5"/>
      <c r="AF265" s="5"/>
      <c r="AG265" s="5"/>
      <c r="AH265" s="15"/>
      <c r="AI265" s="3"/>
      <c r="AJ265" s="3"/>
      <c r="AK265" s="3"/>
      <c r="AL265" s="3"/>
      <c r="AM265" s="3"/>
    </row>
    <row r="266" spans="6:39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R266" s="5"/>
      <c r="S266" s="5"/>
      <c r="T266" s="5"/>
      <c r="U266" s="5"/>
      <c r="V266" s="15"/>
      <c r="W266" s="3"/>
      <c r="X266" s="3"/>
      <c r="Y266" s="3"/>
      <c r="Z266" s="3"/>
      <c r="AA266" s="3"/>
      <c r="AD266" s="5"/>
      <c r="AE266" s="5"/>
      <c r="AF266" s="5"/>
      <c r="AG266" s="5"/>
      <c r="AH266" s="15"/>
      <c r="AI266" s="3"/>
      <c r="AJ266" s="3"/>
      <c r="AK266" s="3"/>
      <c r="AL266" s="3"/>
      <c r="AM266" s="3"/>
    </row>
    <row r="267" spans="6:39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R267" s="5"/>
      <c r="S267" s="5"/>
      <c r="T267" s="5"/>
      <c r="U267" s="5"/>
      <c r="V267" s="15"/>
      <c r="W267" s="3"/>
      <c r="X267" s="3"/>
      <c r="Y267" s="3"/>
      <c r="Z267" s="3"/>
      <c r="AA267" s="3"/>
      <c r="AD267" s="5"/>
      <c r="AE267" s="5"/>
      <c r="AF267" s="5"/>
      <c r="AG267" s="5"/>
      <c r="AH267" s="15"/>
      <c r="AI267" s="3"/>
      <c r="AJ267" s="3"/>
      <c r="AK267" s="3"/>
      <c r="AL267" s="3"/>
      <c r="AM267" s="3"/>
    </row>
    <row r="268" spans="6:39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R268" s="5"/>
      <c r="S268" s="5"/>
      <c r="T268" s="5"/>
      <c r="U268" s="5"/>
      <c r="V268" s="15"/>
      <c r="W268" s="3"/>
      <c r="X268" s="3"/>
      <c r="Y268" s="3"/>
      <c r="Z268" s="3"/>
      <c r="AA268" s="3"/>
      <c r="AD268" s="5"/>
      <c r="AE268" s="5"/>
      <c r="AF268" s="5"/>
      <c r="AG268" s="5"/>
      <c r="AH268" s="15"/>
      <c r="AI268" s="3"/>
      <c r="AJ268" s="3"/>
      <c r="AK268" s="3"/>
      <c r="AL268" s="3"/>
      <c r="AM268" s="3"/>
    </row>
    <row r="269" spans="6:39" ht="12.75">
      <c r="F269" s="5"/>
      <c r="G269" s="5"/>
      <c r="H269" s="5"/>
      <c r="I269" s="5"/>
      <c r="J269" s="15"/>
      <c r="K269" s="3"/>
      <c r="L269" s="3"/>
      <c r="M269" s="3"/>
      <c r="N269" s="3"/>
      <c r="O269" s="3"/>
      <c r="R269" s="5"/>
      <c r="S269" s="5"/>
      <c r="T269" s="5"/>
      <c r="U269" s="5"/>
      <c r="V269" s="15"/>
      <c r="W269" s="3"/>
      <c r="X269" s="3"/>
      <c r="Y269" s="3"/>
      <c r="Z269" s="3"/>
      <c r="AA269" s="3"/>
      <c r="AD269" s="5"/>
      <c r="AE269" s="5"/>
      <c r="AF269" s="5"/>
      <c r="AG269" s="5"/>
      <c r="AH269" s="15"/>
      <c r="AI269" s="3"/>
      <c r="AJ269" s="3"/>
      <c r="AK269" s="3"/>
      <c r="AL269" s="3"/>
      <c r="AM269" s="3"/>
    </row>
    <row r="270" spans="6:39" ht="12.75">
      <c r="F270" s="5"/>
      <c r="G270" s="5"/>
      <c r="H270" s="5"/>
      <c r="I270" s="5"/>
      <c r="J270" s="15"/>
      <c r="K270" s="3"/>
      <c r="L270" s="3"/>
      <c r="M270" s="3"/>
      <c r="N270" s="3"/>
      <c r="O270" s="3"/>
      <c r="R270" s="5"/>
      <c r="S270" s="5"/>
      <c r="T270" s="5"/>
      <c r="U270" s="5"/>
      <c r="V270" s="15"/>
      <c r="W270" s="3"/>
      <c r="X270" s="3"/>
      <c r="Y270" s="3"/>
      <c r="Z270" s="3"/>
      <c r="AA270" s="3"/>
      <c r="AD270" s="5"/>
      <c r="AE270" s="5"/>
      <c r="AF270" s="5"/>
      <c r="AG270" s="5"/>
      <c r="AH270" s="15"/>
      <c r="AI270" s="3"/>
      <c r="AJ270" s="3"/>
      <c r="AK270" s="3"/>
      <c r="AL270" s="3"/>
      <c r="AM270" s="3"/>
    </row>
    <row r="271" spans="6:39" ht="12.75">
      <c r="F271" s="5"/>
      <c r="G271" s="5"/>
      <c r="H271" s="5"/>
      <c r="I271" s="5"/>
      <c r="J271" s="15"/>
      <c r="K271" s="3"/>
      <c r="L271" s="3"/>
      <c r="M271" s="3"/>
      <c r="N271" s="3"/>
      <c r="O271" s="3"/>
      <c r="R271" s="5"/>
      <c r="S271" s="5"/>
      <c r="T271" s="5"/>
      <c r="U271" s="5"/>
      <c r="V271" s="15"/>
      <c r="W271" s="3"/>
      <c r="X271" s="3"/>
      <c r="Y271" s="3"/>
      <c r="Z271" s="3"/>
      <c r="AA271" s="3"/>
      <c r="AD271" s="5"/>
      <c r="AE271" s="5"/>
      <c r="AF271" s="5"/>
      <c r="AG271" s="5"/>
      <c r="AH271" s="15"/>
      <c r="AI271" s="3"/>
      <c r="AJ271" s="3"/>
      <c r="AK271" s="3"/>
      <c r="AL271" s="3"/>
      <c r="AM271" s="3"/>
    </row>
    <row r="272" spans="6:39" ht="12.75">
      <c r="F272" s="5"/>
      <c r="G272" s="5"/>
      <c r="H272" s="5"/>
      <c r="I272" s="5"/>
      <c r="J272" s="15"/>
      <c r="K272" s="3"/>
      <c r="L272" s="3"/>
      <c r="M272" s="3"/>
      <c r="N272" s="3"/>
      <c r="O272" s="3"/>
      <c r="R272" s="5"/>
      <c r="S272" s="5"/>
      <c r="T272" s="5"/>
      <c r="U272" s="5"/>
      <c r="V272" s="15"/>
      <c r="W272" s="3"/>
      <c r="X272" s="3"/>
      <c r="Y272" s="3"/>
      <c r="Z272" s="3"/>
      <c r="AA272" s="3"/>
      <c r="AD272" s="5"/>
      <c r="AE272" s="5"/>
      <c r="AF272" s="5"/>
      <c r="AG272" s="5"/>
      <c r="AH272" s="15"/>
      <c r="AI272" s="3"/>
      <c r="AJ272" s="3"/>
      <c r="AK272" s="3"/>
      <c r="AL272" s="3"/>
      <c r="AM272" s="3"/>
    </row>
    <row r="273" spans="6:39" ht="12.75">
      <c r="F273" s="5"/>
      <c r="G273" s="5"/>
      <c r="H273" s="5"/>
      <c r="I273" s="5"/>
      <c r="J273" s="15"/>
      <c r="K273" s="3"/>
      <c r="L273" s="3"/>
      <c r="M273" s="3"/>
      <c r="N273" s="3"/>
      <c r="O273" s="3"/>
      <c r="R273" s="5"/>
      <c r="S273" s="5"/>
      <c r="T273" s="5"/>
      <c r="U273" s="5"/>
      <c r="V273" s="15"/>
      <c r="W273" s="3"/>
      <c r="X273" s="3"/>
      <c r="Y273" s="3"/>
      <c r="Z273" s="3"/>
      <c r="AA273" s="3"/>
      <c r="AD273" s="5"/>
      <c r="AE273" s="5"/>
      <c r="AF273" s="5"/>
      <c r="AG273" s="5"/>
      <c r="AH273" s="15"/>
      <c r="AI273" s="3"/>
      <c r="AJ273" s="3"/>
      <c r="AK273" s="3"/>
      <c r="AL273" s="3"/>
      <c r="AM273" s="3"/>
    </row>
    <row r="274" spans="6:39" ht="12.75">
      <c r="F274" s="5"/>
      <c r="G274" s="5"/>
      <c r="H274" s="5"/>
      <c r="I274" s="5"/>
      <c r="J274" s="15"/>
      <c r="K274" s="3"/>
      <c r="L274" s="3"/>
      <c r="M274" s="3"/>
      <c r="N274" s="3"/>
      <c r="O274" s="3"/>
      <c r="R274" s="5"/>
      <c r="S274" s="5"/>
      <c r="T274" s="5"/>
      <c r="U274" s="5"/>
      <c r="V274" s="15"/>
      <c r="W274" s="3"/>
      <c r="X274" s="3"/>
      <c r="Y274" s="3"/>
      <c r="Z274" s="3"/>
      <c r="AA274" s="3"/>
      <c r="AD274" s="5"/>
      <c r="AE274" s="5"/>
      <c r="AF274" s="5"/>
      <c r="AG274" s="5"/>
      <c r="AH274" s="15"/>
      <c r="AI274" s="3"/>
      <c r="AJ274" s="3"/>
      <c r="AK274" s="3"/>
      <c r="AL274" s="3"/>
      <c r="AM274" s="3"/>
    </row>
    <row r="275" spans="6:39" ht="12.75">
      <c r="F275" s="5"/>
      <c r="G275" s="5"/>
      <c r="H275" s="5"/>
      <c r="I275" s="5"/>
      <c r="J275" s="15"/>
      <c r="K275" s="3"/>
      <c r="L275" s="3"/>
      <c r="M275" s="3"/>
      <c r="N275" s="3"/>
      <c r="O275" s="3"/>
      <c r="R275" s="5"/>
      <c r="S275" s="5"/>
      <c r="T275" s="5"/>
      <c r="U275" s="5"/>
      <c r="V275" s="15"/>
      <c r="W275" s="3"/>
      <c r="X275" s="3"/>
      <c r="Y275" s="3"/>
      <c r="Z275" s="3"/>
      <c r="AA275" s="3"/>
      <c r="AD275" s="5"/>
      <c r="AE275" s="5"/>
      <c r="AF275" s="5"/>
      <c r="AG275" s="5"/>
      <c r="AH275" s="15"/>
      <c r="AI275" s="3"/>
      <c r="AJ275" s="3"/>
      <c r="AK275" s="3"/>
      <c r="AL275" s="3"/>
      <c r="AM275" s="3"/>
    </row>
    <row r="276" spans="6:39" ht="12.75">
      <c r="F276" s="5"/>
      <c r="G276" s="5"/>
      <c r="H276" s="5"/>
      <c r="I276" s="5"/>
      <c r="J276" s="15"/>
      <c r="K276" s="3"/>
      <c r="L276" s="3"/>
      <c r="M276" s="3"/>
      <c r="N276" s="3"/>
      <c r="O276" s="3"/>
      <c r="R276" s="5"/>
      <c r="S276" s="5"/>
      <c r="T276" s="5"/>
      <c r="U276" s="5"/>
      <c r="V276" s="15"/>
      <c r="W276" s="3"/>
      <c r="X276" s="3"/>
      <c r="Y276" s="3"/>
      <c r="Z276" s="3"/>
      <c r="AA276" s="3"/>
      <c r="AD276" s="5"/>
      <c r="AE276" s="5"/>
      <c r="AF276" s="5"/>
      <c r="AG276" s="5"/>
      <c r="AH276" s="15"/>
      <c r="AI276" s="3"/>
      <c r="AJ276" s="3"/>
      <c r="AK276" s="3"/>
      <c r="AL276" s="3"/>
      <c r="AM276" s="3"/>
    </row>
  </sheetData>
  <sheetProtection/>
  <mergeCells count="54">
    <mergeCell ref="BA4:BA5"/>
    <mergeCell ref="BB4:BB5"/>
    <mergeCell ref="BC4:BC5"/>
    <mergeCell ref="AV4:AY4"/>
    <mergeCell ref="AR4:AR5"/>
    <mergeCell ref="AS4:AS5"/>
    <mergeCell ref="AT4:AT5"/>
    <mergeCell ref="AO4:AO5"/>
    <mergeCell ref="AU4:AU5"/>
    <mergeCell ref="AZ2:BL3"/>
    <mergeCell ref="AN2:AY3"/>
    <mergeCell ref="BD4:BD5"/>
    <mergeCell ref="BE4:BE5"/>
    <mergeCell ref="BF4:BF5"/>
    <mergeCell ref="BG4:BG5"/>
    <mergeCell ref="BH4:BK4"/>
    <mergeCell ref="AZ4:AZ5"/>
    <mergeCell ref="BL4:BL5"/>
    <mergeCell ref="AP4:AP5"/>
    <mergeCell ref="AQ4:AQ5"/>
    <mergeCell ref="AB3:AM3"/>
    <mergeCell ref="AF4:AF5"/>
    <mergeCell ref="AG4:AG5"/>
    <mergeCell ref="AH4:AH5"/>
    <mergeCell ref="AI4:AI5"/>
    <mergeCell ref="AJ4:AM4"/>
    <mergeCell ref="AN4:AN5"/>
    <mergeCell ref="R4:R5"/>
    <mergeCell ref="U4:U5"/>
    <mergeCell ref="V4:V5"/>
    <mergeCell ref="AB4:AB5"/>
    <mergeCell ref="AD4:AD5"/>
    <mergeCell ref="AE4:AE5"/>
    <mergeCell ref="AC4:AC5"/>
    <mergeCell ref="H4:H5"/>
    <mergeCell ref="I4:I5"/>
    <mergeCell ref="G4:G5"/>
    <mergeCell ref="D3:O3"/>
    <mergeCell ref="X4:AA4"/>
    <mergeCell ref="P3:AA3"/>
    <mergeCell ref="W4:W5"/>
    <mergeCell ref="S4:S5"/>
    <mergeCell ref="T4:T5"/>
    <mergeCell ref="Q4:Q5"/>
    <mergeCell ref="AZ1:BL1"/>
    <mergeCell ref="P4:P5"/>
    <mergeCell ref="K4:K5"/>
    <mergeCell ref="A4:B5"/>
    <mergeCell ref="C4:C5"/>
    <mergeCell ref="D4:D5"/>
    <mergeCell ref="E4:E5"/>
    <mergeCell ref="J4:J5"/>
    <mergeCell ref="L4:O4"/>
    <mergeCell ref="F4:F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LiquidacionCesion2014</dc:title>
  <dc:subject/>
  <dc:creator>Bartolomé de la Huerta, Luis</dc:creator>
  <cp:keywords/>
  <dc:description/>
  <cp:lastModifiedBy>Pascual Lorenzo, Mónica</cp:lastModifiedBy>
  <cp:lastPrinted>2012-06-12T15:52:42Z</cp:lastPrinted>
  <dcterms:created xsi:type="dcterms:W3CDTF">2007-01-24T11:31:51Z</dcterms:created>
  <dcterms:modified xsi:type="dcterms:W3CDTF">2016-12-29T11:07:18Z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178;#:Administración local</vt:lpwstr>
  </property>
  <property fmtid="{D5CDD505-2E9C-101B-9397-08002B2CF9AE}" pid="12" name="CategoriasPorOrganigrama">
    <vt:lpwstr>117;#:Central de Información Económico-Financiera. CdI;#123;#:Secretaría General de Financiación Autonómica y Local;#121;#:Ministerio de Hacienda y Función Pública;#111;#_:Secretaría General de Coordinación Autonómica y Local</vt:lpwstr>
  </property>
  <property fmtid="{D5CDD505-2E9C-101B-9397-08002B2CF9AE}" pid="13" name="ContentType">
    <vt:lpwstr>MEH General</vt:lpwstr>
  </property>
  <property fmtid="{D5CDD505-2E9C-101B-9397-08002B2CF9AE}" pid="14" name="CentroDirectivo">
    <vt:lpwstr>3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2017-12-29T00:00:00Z</vt:lpwstr>
  </property>
  <property fmtid="{D5CDD505-2E9C-101B-9397-08002B2CF9AE}" pid="30" name="_SourceUrl">
    <vt:lpwstr/>
  </property>
  <property fmtid="{D5CDD505-2E9C-101B-9397-08002B2CF9AE}" pid="31" name="FechaAprobacion">
    <vt:lpwstr/>
  </property>
  <property fmtid="{D5CDD505-2E9C-101B-9397-08002B2CF9AE}" pid="32" name="xd_Signature">
    <vt:lpwstr/>
  </property>
  <property fmtid="{D5CDD505-2E9C-101B-9397-08002B2CF9AE}" pid="33" name="NumNorma">
    <vt:lpwstr/>
  </property>
  <property fmtid="{D5CDD505-2E9C-101B-9397-08002B2CF9AE}" pid="34" name="Descripcion">
    <vt:lpwstr/>
  </property>
  <property fmtid="{D5CDD505-2E9C-101B-9397-08002B2CF9AE}" pid="35" name="NumeroExpedienteRecurso">
    <vt:lpwstr/>
  </property>
  <property fmtid="{D5CDD505-2E9C-101B-9397-08002B2CF9AE}" pid="36" name="TipoResolucion">
    <vt:lpwstr/>
  </property>
  <property fmtid="{D5CDD505-2E9C-101B-9397-08002B2CF9AE}" pid="37" name="ActoRecurrido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PlazoPresentacionObservaciones">
    <vt:lpwstr/>
  </property>
  <property fmtid="{D5CDD505-2E9C-101B-9397-08002B2CF9AE}" pid="41" name="Idioma_Noticia_Prensa">
    <vt:lpwstr/>
  </property>
  <property fmtid="{D5CDD505-2E9C-101B-9397-08002B2CF9AE}" pid="42" name="FechaResolucion">
    <vt:lpwstr/>
  </property>
  <property fmtid="{D5CDD505-2E9C-101B-9397-08002B2CF9AE}" pid="43" name="AmbitoTerritorial">
    <vt:lpwstr/>
  </property>
  <property fmtid="{D5CDD505-2E9C-101B-9397-08002B2CF9AE}" pid="44" name="_SharedFileIndex">
    <vt:lpwstr/>
  </property>
  <property fmtid="{D5CDD505-2E9C-101B-9397-08002B2CF9AE}" pid="45" name="TipoContratoTACRC">
    <vt:lpwstr/>
  </property>
  <property fmtid="{D5CDD505-2E9C-101B-9397-08002B2CF9AE}" pid="46" name="TipoProcedimiento">
    <vt:lpwstr/>
  </property>
  <property fmtid="{D5CDD505-2E9C-101B-9397-08002B2CF9AE}" pid="47" name="DescripcionNormasTramitacion">
    <vt:lpwstr/>
  </property>
  <property fmtid="{D5CDD505-2E9C-101B-9397-08002B2CF9AE}" pid="48" name="MinhacAutor">
    <vt:lpwstr/>
  </property>
  <property fmtid="{D5CDD505-2E9C-101B-9397-08002B2CF9AE}" pid="49" name="MinhacDescripción">
    <vt:lpwstr/>
  </property>
  <property fmtid="{D5CDD505-2E9C-101B-9397-08002B2CF9AE}" pid="50" name="MinhacCargo del Responsable">
    <vt:lpwstr/>
  </property>
  <property fmtid="{D5CDD505-2E9C-101B-9397-08002B2CF9AE}" pid="51" name="MinhacUnidad Responsable">
    <vt:lpwstr/>
  </property>
  <property fmtid="{D5CDD505-2E9C-101B-9397-08002B2CF9AE}" pid="52" name="MinhacCentroDirectivo">
    <vt:lpwstr>3;#</vt:lpwstr>
  </property>
  <property fmtid="{D5CDD505-2E9C-101B-9397-08002B2CF9AE}" pid="53" name="ContentTypeId">
    <vt:lpwstr>0x0101003CD58CDD608044B4830326AB27386A3A</vt:lpwstr>
  </property>
  <property fmtid="{D5CDD505-2E9C-101B-9397-08002B2CF9AE}" pid="54" name="MinhacCategoriasPorOrganigrama">
    <vt:lpwstr>117;#;#123;#;#121;#;#111;#</vt:lpwstr>
  </property>
  <property fmtid="{D5CDD505-2E9C-101B-9397-08002B2CF9AE}" pid="55" name="MinhacFechaInfo">
    <vt:lpwstr>2017-12-29T00:00:00Z</vt:lpwstr>
  </property>
  <property fmtid="{D5CDD505-2E9C-101B-9397-08002B2CF9AE}" pid="56" name="MinhacCategoriasGeneral">
    <vt:lpwstr>178;#</vt:lpwstr>
  </property>
  <property fmtid="{D5CDD505-2E9C-101B-9397-08002B2CF9AE}" pid="57" name="MinhacPalabras clave">
    <vt:lpwstr/>
  </property>
  <property fmtid="{D5CDD505-2E9C-101B-9397-08002B2CF9AE}" pid="58" name="MinPortalIdiomaDocumentos">
    <vt:lpwstr>Español</vt:lpwstr>
  </property>
  <property fmtid="{D5CDD505-2E9C-101B-9397-08002B2CF9AE}" pid="59" name="MinhacPrioridad">
    <vt:lpwstr/>
  </property>
  <property fmtid="{D5CDD505-2E9C-101B-9397-08002B2CF9AE}" pid="60" name="MinhacNumNorma">
    <vt:lpwstr/>
  </property>
  <property fmtid="{D5CDD505-2E9C-101B-9397-08002B2CF9AE}" pid="61" name="MinhacFecha_NotaPrensa">
    <vt:lpwstr/>
  </property>
  <property fmtid="{D5CDD505-2E9C-101B-9397-08002B2CF9AE}" pid="62" name="MinhacFechaBOE">
    <vt:lpwstr/>
  </property>
  <property fmtid="{D5CDD505-2E9C-101B-9397-08002B2CF9AE}" pid="63" name="MinhacDocumentoAdjunto">
    <vt:lpwstr/>
  </property>
  <property fmtid="{D5CDD505-2E9C-101B-9397-08002B2CF9AE}" pid="64" name="MinhacDescripcionDocumentoAdjunto">
    <vt:lpwstr/>
  </property>
  <property fmtid="{D5CDD505-2E9C-101B-9397-08002B2CF9AE}" pid="65" name="MinhacIdioma_Noticia_Prensa">
    <vt:lpwstr/>
  </property>
  <property fmtid="{D5CDD505-2E9C-101B-9397-08002B2CF9AE}" pid="66" name="MinhacCategoriasPrensa">
    <vt:lpwstr/>
  </property>
  <property fmtid="{D5CDD505-2E9C-101B-9397-08002B2CF9AE}" pid="67" name="MinhacFechaAprobacion">
    <vt:lpwstr/>
  </property>
  <property fmtid="{D5CDD505-2E9C-101B-9397-08002B2CF9AE}" pid="68" name="MinhacFecha Caducidad">
    <vt:lpwstr/>
  </property>
  <property fmtid="{D5CDD505-2E9C-101B-9397-08002B2CF9AE}" pid="69" name="MinhacCategoriasNormas">
    <vt:lpwstr/>
  </property>
  <property fmtid="{D5CDD505-2E9C-101B-9397-08002B2CF9AE}" pid="70" name="MinhacCaracter">
    <vt:lpwstr/>
  </property>
  <property fmtid="{D5CDD505-2E9C-101B-9397-08002B2CF9AE}" pid="71" name="MinhacClave">
    <vt:lpwstr/>
  </property>
  <property fmtid="{D5CDD505-2E9C-101B-9397-08002B2CF9AE}" pid="72" name="MinhacPais">
    <vt:lpwstr/>
  </property>
</Properties>
</file>